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1_VSA\24 - Publications\2021\1_1_Maquette du 21 janvier 2021\Eloignement\"/>
    </mc:Choice>
  </mc:AlternateContent>
  <bookViews>
    <workbookView xWindow="0" yWindow="0" windowWidth="28800" windowHeight="13575"/>
  </bookViews>
  <sheets>
    <sheet name="graphique" sheetId="1" r:id="rId1"/>
  </sheets>
  <definedNames>
    <definedName name="_xlnm.Print_Area" localSheetId="0">graphique!$A$1:$M$68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N6" i="1" l="1"/>
  <c r="N7" i="1"/>
  <c r="N8" i="1"/>
  <c r="N9" i="1"/>
  <c r="N10" i="1"/>
  <c r="N11" i="1"/>
  <c r="N12" i="1"/>
  <c r="N13" i="1"/>
  <c r="N14" i="1"/>
  <c r="N16" i="1"/>
  <c r="N17" i="1"/>
  <c r="N19" i="1"/>
  <c r="N20" i="1"/>
  <c r="N21" i="1"/>
  <c r="N22" i="1"/>
  <c r="N23" i="1"/>
  <c r="N5" i="1"/>
  <c r="M29" i="1" l="1"/>
  <c r="M27" i="1"/>
  <c r="L27" i="1" l="1"/>
  <c r="C29" i="1"/>
  <c r="C28" i="1"/>
  <c r="C27" i="1"/>
  <c r="D27" i="1"/>
  <c r="D28" i="1"/>
  <c r="D29" i="1"/>
  <c r="L29" i="1" l="1"/>
  <c r="L28" i="1"/>
  <c r="J29" i="1" l="1"/>
  <c r="J28" i="1" l="1"/>
  <c r="J27" i="1"/>
  <c r="K27" i="1" l="1"/>
  <c r="K29" i="1"/>
  <c r="K28" i="1"/>
  <c r="G29" i="1" l="1"/>
  <c r="F29" i="1"/>
  <c r="H29" i="1"/>
  <c r="H28" i="1"/>
  <c r="G28" i="1"/>
  <c r="F28" i="1"/>
  <c r="E28" i="1"/>
  <c r="I27" i="1"/>
  <c r="H27" i="1"/>
  <c r="G27" i="1"/>
  <c r="F27" i="1"/>
  <c r="E27" i="1"/>
  <c r="E29" i="1" l="1"/>
  <c r="I29" i="1"/>
  <c r="I28" i="1"/>
</calcChain>
</file>

<file path=xl/sharedStrings.xml><?xml version="1.0" encoding="utf-8"?>
<sst xmlns="http://schemas.openxmlformats.org/spreadsheetml/2006/main" count="29" uniqueCount="28">
  <si>
    <t>Départs volontaires aidés</t>
  </si>
  <si>
    <t>Évolution</t>
  </si>
  <si>
    <t>retours forcés RPT*</t>
  </si>
  <si>
    <t>réadmissions RPT*</t>
  </si>
  <si>
    <t>renvois forcés RUE**</t>
  </si>
  <si>
    <t>retours spontanés RPT*</t>
  </si>
  <si>
    <t>renvois spontanés RUE**</t>
  </si>
  <si>
    <t>retours aidés RPT*</t>
  </si>
  <si>
    <t>renvois aidés RUE**</t>
  </si>
  <si>
    <t>départs volontaires RPT* aidés</t>
  </si>
  <si>
    <t>départs volontaires RUE** aidés</t>
  </si>
  <si>
    <t>Éloignements non aidés</t>
  </si>
  <si>
    <t>dont vers pays tiers</t>
  </si>
  <si>
    <t>Éloignements aidés</t>
  </si>
  <si>
    <t xml:space="preserve"> Mesures exécutées</t>
  </si>
  <si>
    <t>Total éloignements forcés (A)</t>
  </si>
  <si>
    <t>Total éloignements spontanés (B)</t>
  </si>
  <si>
    <t>Total éloignements non aidés (A) + (B)</t>
  </si>
  <si>
    <t>Total éloignements aidés (C)</t>
  </si>
  <si>
    <t>Total départs volontaires aidés (D)</t>
  </si>
  <si>
    <t>Départs spontanés (E)</t>
  </si>
  <si>
    <t>Total sorties du territoire (A) + (B) + ( C) + (D) + (E)</t>
  </si>
  <si>
    <t>Eloignements forcés (A)</t>
  </si>
  <si>
    <t>Eloignements et départs spontanés (B) + (E)</t>
  </si>
  <si>
    <t>Eloignements et départs aidés (C) + (D)</t>
  </si>
  <si>
    <t>Publication du 12 juin 2020</t>
  </si>
  <si>
    <t>2020 provisoire</t>
  </si>
  <si>
    <t>Total éloignements (A) + (B) +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</si>
</sst>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1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2" xfId="0" applyFill="1" applyBorder="1"/>
    <xf numFmtId="0" fontId="3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0" fillId="0" borderId="1" xfId="0" applyBorder="1"/>
    <xf numFmtId="0" fontId="0" fillId="0" borderId="1" xfId="0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3" fontId="0" fillId="0" borderId="1" xfId="0" applyNumberFormat="1" applyBorder="1"/>
    <xf numFmtId="3" fontId="1" fillId="0" borderId="5" xfId="0" applyNumberFormat="1" applyFont="1" applyBorder="1" applyAlignment="1">
      <alignment horizontal="righ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164" fontId="4" fillId="0" borderId="9" xfId="3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0" fillId="0" borderId="0" xfId="0" applyNumberFormat="1" applyBorder="1"/>
    <xf numFmtId="164" fontId="0" fillId="0" borderId="0" xfId="3" applyNumberFormat="1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">
    <cellStyle name="Milliers 2" xfId="2"/>
    <cellStyle name="Normal" xfId="0" builtinId="0"/>
    <cellStyle name="Pourcentage" xfId="3" builtinId="5"/>
    <cellStyle name="Pourcentag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graphique!$A$27</c:f>
              <c:strCache>
                <c:ptCount val="1"/>
                <c:pt idx="0">
                  <c:v>Eloignements forcés (A)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graphique!$C$26:$M$26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provisoire</c:v>
                </c:pt>
              </c:strCache>
            </c:strRef>
          </c:cat>
          <c:val>
            <c:numRef>
              <c:f>graphique!$C$27:$M$27</c:f>
              <c:numCache>
                <c:formatCode>#,##0</c:formatCode>
                <c:ptCount val="11"/>
                <c:pt idx="0">
                  <c:v>12034</c:v>
                </c:pt>
                <c:pt idx="1">
                  <c:v>12547</c:v>
                </c:pt>
                <c:pt idx="2">
                  <c:v>13386</c:v>
                </c:pt>
                <c:pt idx="3">
                  <c:v>14076</c:v>
                </c:pt>
                <c:pt idx="4">
                  <c:v>15161</c:v>
                </c:pt>
                <c:pt idx="5">
                  <c:v>15485</c:v>
                </c:pt>
                <c:pt idx="6">
                  <c:v>12961</c:v>
                </c:pt>
                <c:pt idx="7">
                  <c:v>14270</c:v>
                </c:pt>
                <c:pt idx="8">
                  <c:v>15677</c:v>
                </c:pt>
                <c:pt idx="9">
                  <c:v>18906</c:v>
                </c:pt>
                <c:pt idx="10">
                  <c:v>9111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graphique!$A$28</c:f>
              <c:strCache>
                <c:ptCount val="1"/>
                <c:pt idx="0">
                  <c:v>Eloignements et départs spontanés (B) + (E)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graphique!$C$26:$M$26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provisoire</c:v>
                </c:pt>
              </c:strCache>
            </c:strRef>
          </c:cat>
          <c:val>
            <c:numRef>
              <c:f>graphique!$C$28:$M$28</c:f>
              <c:numCache>
                <c:formatCode>#,##0</c:formatCode>
                <c:ptCount val="11"/>
                <c:pt idx="0">
                  <c:v>4292</c:v>
                </c:pt>
                <c:pt idx="1">
                  <c:v>6781</c:v>
                </c:pt>
                <c:pt idx="2">
                  <c:v>8455</c:v>
                </c:pt>
                <c:pt idx="3">
                  <c:v>6777</c:v>
                </c:pt>
                <c:pt idx="4">
                  <c:v>7968</c:v>
                </c:pt>
                <c:pt idx="5">
                  <c:v>9900</c:v>
                </c:pt>
                <c:pt idx="6">
                  <c:v>8278</c:v>
                </c:pt>
                <c:pt idx="7">
                  <c:v>7657</c:v>
                </c:pt>
                <c:pt idx="8">
                  <c:v>7754</c:v>
                </c:pt>
                <c:pt idx="9">
                  <c:v>7231</c:v>
                </c:pt>
                <c:pt idx="10">
                  <c:v>4250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graphique!$A$29</c:f>
              <c:strCache>
                <c:ptCount val="1"/>
                <c:pt idx="0">
                  <c:v>Eloignements et départs aidés (C) + (D)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graphique!$C$26:$M$26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provisoire</c:v>
                </c:pt>
              </c:strCache>
            </c:strRef>
          </c:cat>
          <c:val>
            <c:numRef>
              <c:f>graphique!$C$29:$M$29</c:f>
              <c:numCache>
                <c:formatCode>#,##0</c:formatCode>
                <c:ptCount val="11"/>
                <c:pt idx="0">
                  <c:v>11700</c:v>
                </c:pt>
                <c:pt idx="1">
                  <c:v>13584</c:v>
                </c:pt>
                <c:pt idx="2">
                  <c:v>14981</c:v>
                </c:pt>
                <c:pt idx="3">
                  <c:v>6228</c:v>
                </c:pt>
                <c:pt idx="4">
                  <c:v>4477</c:v>
                </c:pt>
                <c:pt idx="5">
                  <c:v>4211</c:v>
                </c:pt>
                <c:pt idx="6">
                  <c:v>3468</c:v>
                </c:pt>
                <c:pt idx="7">
                  <c:v>4856</c:v>
                </c:pt>
                <c:pt idx="8">
                  <c:v>6845</c:v>
                </c:pt>
                <c:pt idx="9">
                  <c:v>5267</c:v>
                </c:pt>
                <c:pt idx="10">
                  <c:v>2588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3012376"/>
        <c:axId val="1533013160"/>
      </c:lineChart>
      <c:catAx>
        <c:axId val="153301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3013160"/>
        <c:crosses val="autoZero"/>
        <c:auto val="1"/>
        <c:lblAlgn val="ctr"/>
        <c:lblOffset val="100"/>
        <c:noMultiLvlLbl val="0"/>
      </c:catAx>
      <c:valAx>
        <c:axId val="15330131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53301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53938309556975"/>
          <c:y val="0.93856213131124722"/>
          <c:w val="0.81827747490273306"/>
          <c:h val="4.532310109034801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0">
                <a:solidFill>
                  <a:schemeClr val="tx1"/>
                </a:solidFill>
              </a:rPr>
              <a:t>Eloignements et départs des étrangers en situation irrégulière</a:t>
            </a:r>
          </a:p>
        </c:rich>
      </c:tx>
      <c:layout>
        <c:manualLayout>
          <c:xMode val="edge"/>
          <c:yMode val="edge"/>
          <c:x val="0.28172835872151497"/>
          <c:y val="3.63469131575944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graphique!$A$27:$B$27</c:f>
              <c:strCache>
                <c:ptCount val="2"/>
                <c:pt idx="0">
                  <c:v>Eloignements forcés (A)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graphique!$D$26:$M$26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provisoire</c:v>
                </c:pt>
              </c:strCache>
            </c:strRef>
          </c:cat>
          <c:val>
            <c:numRef>
              <c:f>graphique!$D$27:$M$27</c:f>
              <c:numCache>
                <c:formatCode>#,##0</c:formatCode>
                <c:ptCount val="10"/>
                <c:pt idx="0">
                  <c:v>12547</c:v>
                </c:pt>
                <c:pt idx="1">
                  <c:v>13386</c:v>
                </c:pt>
                <c:pt idx="2">
                  <c:v>14076</c:v>
                </c:pt>
                <c:pt idx="3">
                  <c:v>15161</c:v>
                </c:pt>
                <c:pt idx="4">
                  <c:v>15485</c:v>
                </c:pt>
                <c:pt idx="5">
                  <c:v>12961</c:v>
                </c:pt>
                <c:pt idx="6">
                  <c:v>14270</c:v>
                </c:pt>
                <c:pt idx="7">
                  <c:v>15677</c:v>
                </c:pt>
                <c:pt idx="8">
                  <c:v>18906</c:v>
                </c:pt>
                <c:pt idx="9">
                  <c:v>9111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graphique!$A$28:$B$28</c:f>
              <c:strCache>
                <c:ptCount val="2"/>
                <c:pt idx="0">
                  <c:v>Eloignements et départs spontanés (B) + (E)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graphique!$D$26:$M$26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provisoire</c:v>
                </c:pt>
              </c:strCache>
            </c:strRef>
          </c:cat>
          <c:val>
            <c:numRef>
              <c:f>graphique!$D$28:$M$28</c:f>
              <c:numCache>
                <c:formatCode>#,##0</c:formatCode>
                <c:ptCount val="10"/>
                <c:pt idx="0">
                  <c:v>6781</c:v>
                </c:pt>
                <c:pt idx="1">
                  <c:v>8455</c:v>
                </c:pt>
                <c:pt idx="2">
                  <c:v>6777</c:v>
                </c:pt>
                <c:pt idx="3">
                  <c:v>7968</c:v>
                </c:pt>
                <c:pt idx="4">
                  <c:v>9900</c:v>
                </c:pt>
                <c:pt idx="5">
                  <c:v>8278</c:v>
                </c:pt>
                <c:pt idx="6">
                  <c:v>7657</c:v>
                </c:pt>
                <c:pt idx="7">
                  <c:v>7754</c:v>
                </c:pt>
                <c:pt idx="8">
                  <c:v>7231</c:v>
                </c:pt>
                <c:pt idx="9">
                  <c:v>4250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graphique!$A$29</c:f>
              <c:strCache>
                <c:ptCount val="1"/>
                <c:pt idx="0">
                  <c:v>Eloignements et départs aidés (C) + (D)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graphique!$D$26:$M$26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provisoire</c:v>
                </c:pt>
              </c:strCache>
            </c:strRef>
          </c:cat>
          <c:val>
            <c:numRef>
              <c:f>graphique!$D$29:$M$29</c:f>
              <c:numCache>
                <c:formatCode>#,##0</c:formatCode>
                <c:ptCount val="10"/>
                <c:pt idx="0">
                  <c:v>13584</c:v>
                </c:pt>
                <c:pt idx="1">
                  <c:v>14981</c:v>
                </c:pt>
                <c:pt idx="2">
                  <c:v>6228</c:v>
                </c:pt>
                <c:pt idx="3">
                  <c:v>4477</c:v>
                </c:pt>
                <c:pt idx="4">
                  <c:v>4211</c:v>
                </c:pt>
                <c:pt idx="5">
                  <c:v>3468</c:v>
                </c:pt>
                <c:pt idx="6">
                  <c:v>4856</c:v>
                </c:pt>
                <c:pt idx="7">
                  <c:v>6845</c:v>
                </c:pt>
                <c:pt idx="8">
                  <c:v>5267</c:v>
                </c:pt>
                <c:pt idx="9">
                  <c:v>2588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891096"/>
        <c:axId val="1494889528"/>
      </c:lineChart>
      <c:catAx>
        <c:axId val="149489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4889528"/>
        <c:crosses val="autoZero"/>
        <c:auto val="1"/>
        <c:lblAlgn val="ctr"/>
        <c:lblOffset val="100"/>
        <c:noMultiLvlLbl val="0"/>
      </c:catAx>
      <c:valAx>
        <c:axId val="149488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489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657456</xdr:colOff>
      <xdr:row>33</xdr:row>
      <xdr:rowOff>109886</xdr:rowOff>
    </xdr:from>
    <xdr:to>
      <xdr:col>12</xdr:col>
      <xdr:colOff>475088</xdr:colOff>
      <xdr:row>64</xdr:row>
      <xdr:rowOff>142875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590549</xdr:colOff>
      <xdr:row>70</xdr:row>
      <xdr:rowOff>9525</xdr:rowOff>
    </xdr:from>
    <xdr:to>
      <xdr:col>12</xdr:col>
      <xdr:colOff>581024</xdr:colOff>
      <xdr:row>97</xdr:row>
      <xdr:rowOff>19050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R68"/>
  <sheetViews>
    <sheetView tabSelected="1" zoomScaleNormal="100" workbookViewId="0">
      <selection activeCell="B19" sqref="B19"/>
    </sheetView>
  </sheetViews>
  <sheetFormatPr baseColWidth="10" defaultRowHeight="12.75" x14ac:dyDescent="0.2"/>
  <cols>
    <col min="1" max="1" width="17.42578125" bestFit="1" customWidth="1"/>
    <col min="2" max="2" width="29.5703125" customWidth="1"/>
    <col min="3" max="3" width="10.28515625" customWidth="1"/>
    <col min="4" max="4" width="10" customWidth="1"/>
    <col min="5" max="9" width="10.7109375" customWidth="1"/>
    <col min="10" max="12" width="10.7109375" style="1" customWidth="1"/>
    <col min="13" max="13" width="11.28515625" style="1" customWidth="1"/>
    <col min="14" max="43" width="11.42578125" style="1"/>
  </cols>
  <sheetData>
    <row r="1" spans="1:44" ht="25.5" customHeight="1" x14ac:dyDescent="0.2">
      <c r="A1" s="37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44" ht="13.5" thickBot="1" x14ac:dyDescent="0.25"/>
    <row r="4" spans="1:44" ht="26.25" thickBot="1" x14ac:dyDescent="0.25">
      <c r="A4" s="38"/>
      <c r="B4" s="39"/>
      <c r="C4" s="28">
        <v>2010</v>
      </c>
      <c r="D4" s="28">
        <v>2011</v>
      </c>
      <c r="E4" s="28">
        <v>2012</v>
      </c>
      <c r="F4" s="28">
        <v>2013</v>
      </c>
      <c r="G4" s="28">
        <v>2014</v>
      </c>
      <c r="H4" s="28">
        <v>2015</v>
      </c>
      <c r="I4" s="28">
        <v>2016</v>
      </c>
      <c r="J4" s="28">
        <v>2017</v>
      </c>
      <c r="K4" s="30">
        <v>2018</v>
      </c>
      <c r="L4" s="30">
        <v>2019</v>
      </c>
      <c r="M4" s="34" t="s">
        <v>26</v>
      </c>
      <c r="N4" s="29" t="s">
        <v>1</v>
      </c>
      <c r="AR4" s="1"/>
    </row>
    <row r="5" spans="1:44" x14ac:dyDescent="0.2">
      <c r="A5" s="40" t="s">
        <v>11</v>
      </c>
      <c r="B5" s="31" t="s">
        <v>2</v>
      </c>
      <c r="C5" s="24">
        <v>6401</v>
      </c>
      <c r="D5" s="24">
        <v>4015</v>
      </c>
      <c r="E5" s="24">
        <v>4136</v>
      </c>
      <c r="F5" s="24">
        <v>4656</v>
      </c>
      <c r="G5" s="24">
        <v>6515</v>
      </c>
      <c r="H5" s="24">
        <v>7039</v>
      </c>
      <c r="I5" s="24">
        <v>6539</v>
      </c>
      <c r="J5" s="25">
        <v>6909</v>
      </c>
      <c r="K5" s="26">
        <v>7348</v>
      </c>
      <c r="L5" s="26">
        <v>9060</v>
      </c>
      <c r="M5" s="26">
        <v>3544</v>
      </c>
      <c r="N5" s="27">
        <f>M5/L5-1</f>
        <v>-0.60883002207505521</v>
      </c>
      <c r="P5" s="33"/>
      <c r="Q5" s="32"/>
      <c r="AR5" s="1"/>
    </row>
    <row r="6" spans="1:44" x14ac:dyDescent="0.2">
      <c r="A6" s="41"/>
      <c r="B6" s="10" t="s">
        <v>12</v>
      </c>
      <c r="C6" s="4">
        <v>6374</v>
      </c>
      <c r="D6" s="4">
        <v>3992</v>
      </c>
      <c r="E6" s="4">
        <v>4127</v>
      </c>
      <c r="F6" s="4">
        <v>4650</v>
      </c>
      <c r="G6" s="4">
        <v>5675</v>
      </c>
      <c r="H6" s="4">
        <v>6311</v>
      </c>
      <c r="I6" s="4">
        <v>6166</v>
      </c>
      <c r="J6" s="13">
        <v>6602</v>
      </c>
      <c r="K6" s="21">
        <v>7105</v>
      </c>
      <c r="L6" s="21">
        <v>8858</v>
      </c>
      <c r="M6" s="21">
        <v>3329</v>
      </c>
      <c r="N6" s="27">
        <f t="shared" ref="N6:N23" si="0">M6/L6-1</f>
        <v>-0.62418153081959815</v>
      </c>
      <c r="P6" s="33"/>
      <c r="Q6" s="32"/>
      <c r="AR6" s="1"/>
    </row>
    <row r="7" spans="1:44" x14ac:dyDescent="0.2">
      <c r="A7" s="41"/>
      <c r="B7" s="10" t="s">
        <v>3</v>
      </c>
      <c r="C7" s="5">
        <v>3504</v>
      </c>
      <c r="D7" s="5">
        <v>5728</v>
      </c>
      <c r="E7" s="5">
        <v>6316</v>
      </c>
      <c r="F7" s="5">
        <v>6038</v>
      </c>
      <c r="G7" s="5">
        <v>5314</v>
      </c>
      <c r="H7" s="5">
        <v>5014</v>
      </c>
      <c r="I7" s="5">
        <v>3338</v>
      </c>
      <c r="J7" s="3">
        <v>4589</v>
      </c>
      <c r="K7" s="20">
        <v>5372</v>
      </c>
      <c r="L7" s="20">
        <v>6890</v>
      </c>
      <c r="M7" s="20">
        <v>3664</v>
      </c>
      <c r="N7" s="27">
        <f t="shared" si="0"/>
        <v>-0.46821480406386062</v>
      </c>
      <c r="P7" s="33"/>
      <c r="Q7" s="32"/>
      <c r="AR7" s="1"/>
    </row>
    <row r="8" spans="1:44" x14ac:dyDescent="0.2">
      <c r="A8" s="41"/>
      <c r="B8" s="10" t="s">
        <v>4</v>
      </c>
      <c r="C8" s="6">
        <v>2129</v>
      </c>
      <c r="D8" s="5">
        <v>2804</v>
      </c>
      <c r="E8" s="6">
        <v>2934</v>
      </c>
      <c r="F8" s="5">
        <v>3382</v>
      </c>
      <c r="G8" s="5">
        <v>3332</v>
      </c>
      <c r="H8" s="5">
        <v>3432</v>
      </c>
      <c r="I8" s="5">
        <v>3084</v>
      </c>
      <c r="J8" s="3">
        <v>2772</v>
      </c>
      <c r="K8" s="20">
        <v>2957</v>
      </c>
      <c r="L8" s="20">
        <v>2956</v>
      </c>
      <c r="M8" s="20">
        <v>1903</v>
      </c>
      <c r="N8" s="27">
        <f t="shared" si="0"/>
        <v>-0.35622462787550746</v>
      </c>
      <c r="P8" s="33"/>
      <c r="Q8" s="32"/>
      <c r="AR8" s="1"/>
    </row>
    <row r="9" spans="1:44" x14ac:dyDescent="0.2">
      <c r="A9" s="41"/>
      <c r="B9" s="11" t="s">
        <v>15</v>
      </c>
      <c r="C9" s="2">
        <v>12034</v>
      </c>
      <c r="D9" s="2">
        <v>12547</v>
      </c>
      <c r="E9" s="2">
        <v>13386</v>
      </c>
      <c r="F9" s="2">
        <v>14076</v>
      </c>
      <c r="G9" s="2">
        <v>15161</v>
      </c>
      <c r="H9" s="2">
        <v>15485</v>
      </c>
      <c r="I9" s="2">
        <v>12961</v>
      </c>
      <c r="J9" s="2">
        <v>14270</v>
      </c>
      <c r="K9" s="22">
        <v>15677</v>
      </c>
      <c r="L9" s="22">
        <v>18906</v>
      </c>
      <c r="M9" s="22">
        <v>9111</v>
      </c>
      <c r="N9" s="27">
        <f t="shared" si="0"/>
        <v>-0.51808949539828619</v>
      </c>
      <c r="P9" s="33"/>
      <c r="Q9" s="32"/>
      <c r="AR9" s="1"/>
    </row>
    <row r="10" spans="1:44" x14ac:dyDescent="0.2">
      <c r="A10" s="41"/>
      <c r="B10" s="10" t="s">
        <v>5</v>
      </c>
      <c r="C10" s="5">
        <v>3437</v>
      </c>
      <c r="D10" s="5">
        <v>5363</v>
      </c>
      <c r="E10" s="5">
        <v>6645</v>
      </c>
      <c r="F10" s="5">
        <v>5377</v>
      </c>
      <c r="G10" s="5">
        <v>4060</v>
      </c>
      <c r="H10" s="5">
        <v>2791</v>
      </c>
      <c r="I10" s="5">
        <v>2150</v>
      </c>
      <c r="J10" s="3">
        <v>1861</v>
      </c>
      <c r="K10" s="20">
        <v>1878</v>
      </c>
      <c r="L10" s="20">
        <v>1750</v>
      </c>
      <c r="M10" s="20">
        <v>1259</v>
      </c>
      <c r="N10" s="27">
        <f t="shared" si="0"/>
        <v>-0.28057142857142858</v>
      </c>
      <c r="P10" s="33"/>
      <c r="Q10" s="32"/>
      <c r="AR10" s="1"/>
    </row>
    <row r="11" spans="1:44" x14ac:dyDescent="0.2">
      <c r="A11" s="41"/>
      <c r="B11" s="10" t="s">
        <v>6</v>
      </c>
      <c r="C11" s="5">
        <v>855</v>
      </c>
      <c r="D11" s="5">
        <v>1418</v>
      </c>
      <c r="E11" s="5">
        <v>1810</v>
      </c>
      <c r="F11" s="5">
        <v>1400</v>
      </c>
      <c r="G11" s="5">
        <v>721</v>
      </c>
      <c r="H11" s="5">
        <v>597</v>
      </c>
      <c r="I11" s="5">
        <v>537</v>
      </c>
      <c r="J11" s="3">
        <v>358</v>
      </c>
      <c r="K11" s="20">
        <v>332</v>
      </c>
      <c r="L11" s="20">
        <v>338</v>
      </c>
      <c r="M11" s="20">
        <v>356</v>
      </c>
      <c r="N11" s="27">
        <f t="shared" si="0"/>
        <v>5.3254437869822535E-2</v>
      </c>
      <c r="P11" s="33"/>
      <c r="Q11" s="32"/>
      <c r="AR11" s="1"/>
    </row>
    <row r="12" spans="1:44" ht="25.5" x14ac:dyDescent="0.2">
      <c r="A12" s="41"/>
      <c r="B12" s="11" t="s">
        <v>16</v>
      </c>
      <c r="C12" s="2">
        <v>4292</v>
      </c>
      <c r="D12" s="2">
        <v>6781</v>
      </c>
      <c r="E12" s="2">
        <v>8455</v>
      </c>
      <c r="F12" s="2">
        <v>6777</v>
      </c>
      <c r="G12" s="2">
        <v>4781</v>
      </c>
      <c r="H12" s="2">
        <v>3388</v>
      </c>
      <c r="I12" s="2">
        <v>2687</v>
      </c>
      <c r="J12" s="2">
        <v>2219</v>
      </c>
      <c r="K12" s="22">
        <v>2210</v>
      </c>
      <c r="L12" s="22">
        <v>2088</v>
      </c>
      <c r="M12" s="22">
        <v>1615</v>
      </c>
      <c r="N12" s="27">
        <f t="shared" si="0"/>
        <v>-0.2265325670498084</v>
      </c>
      <c r="P12" s="33"/>
      <c r="Q12" s="32"/>
      <c r="AR12" s="1"/>
    </row>
    <row r="13" spans="1:44" x14ac:dyDescent="0.2">
      <c r="A13" s="35" t="s">
        <v>17</v>
      </c>
      <c r="B13" s="36"/>
      <c r="C13" s="2">
        <v>16326</v>
      </c>
      <c r="D13" s="2">
        <v>19328</v>
      </c>
      <c r="E13" s="2">
        <v>21841</v>
      </c>
      <c r="F13" s="2">
        <v>20853</v>
      </c>
      <c r="G13" s="2">
        <v>19942</v>
      </c>
      <c r="H13" s="2">
        <v>18873</v>
      </c>
      <c r="I13" s="2">
        <v>15648</v>
      </c>
      <c r="J13" s="2">
        <v>16489</v>
      </c>
      <c r="K13" s="22">
        <v>17887</v>
      </c>
      <c r="L13" s="22">
        <v>20994</v>
      </c>
      <c r="M13" s="22">
        <v>10726</v>
      </c>
      <c r="N13" s="27">
        <f t="shared" si="0"/>
        <v>-0.48909212155854054</v>
      </c>
      <c r="P13" s="33"/>
      <c r="Q13" s="32"/>
      <c r="AR13" s="1"/>
    </row>
    <row r="14" spans="1:44" x14ac:dyDescent="0.2">
      <c r="A14" s="41" t="s">
        <v>13</v>
      </c>
      <c r="B14" s="10" t="s">
        <v>7</v>
      </c>
      <c r="C14" s="5">
        <v>2137</v>
      </c>
      <c r="D14" s="5">
        <v>2397</v>
      </c>
      <c r="E14" s="5">
        <v>1988</v>
      </c>
      <c r="F14" s="5">
        <v>1382</v>
      </c>
      <c r="G14" s="6">
        <v>1465</v>
      </c>
      <c r="H14" s="6">
        <v>1079</v>
      </c>
      <c r="I14" s="3">
        <v>809</v>
      </c>
      <c r="J14" s="3">
        <v>1066</v>
      </c>
      <c r="K14" s="20">
        <v>2066</v>
      </c>
      <c r="L14" s="20">
        <v>2752</v>
      </c>
      <c r="M14" s="20">
        <v>1655</v>
      </c>
      <c r="N14" s="27">
        <f t="shared" si="0"/>
        <v>-0.39861918604651159</v>
      </c>
      <c r="P14" s="33"/>
      <c r="Q14" s="32"/>
      <c r="AR14" s="1"/>
    </row>
    <row r="15" spans="1:44" x14ac:dyDescent="0.2">
      <c r="A15" s="41"/>
      <c r="B15" s="10" t="s">
        <v>8</v>
      </c>
      <c r="C15" s="5">
        <v>1159</v>
      </c>
      <c r="D15" s="6">
        <v>1202</v>
      </c>
      <c r="E15" s="5">
        <v>2983</v>
      </c>
      <c r="F15" s="6">
        <v>518</v>
      </c>
      <c r="G15" s="6">
        <v>82</v>
      </c>
      <c r="H15" s="6">
        <v>39</v>
      </c>
      <c r="I15" s="3">
        <v>32</v>
      </c>
      <c r="J15" s="3">
        <v>12</v>
      </c>
      <c r="K15" s="20">
        <v>4</v>
      </c>
      <c r="L15" s="20"/>
      <c r="M15" s="20">
        <v>3</v>
      </c>
      <c r="N15" s="27"/>
      <c r="P15" s="33"/>
      <c r="Q15" s="32"/>
      <c r="AR15" s="1"/>
    </row>
    <row r="16" spans="1:44" x14ac:dyDescent="0.2">
      <c r="A16" s="35" t="s">
        <v>18</v>
      </c>
      <c r="B16" s="36"/>
      <c r="C16" s="2">
        <v>3296</v>
      </c>
      <c r="D16" s="2">
        <v>3599</v>
      </c>
      <c r="E16" s="2">
        <v>4971</v>
      </c>
      <c r="F16" s="2">
        <v>1900</v>
      </c>
      <c r="G16" s="2">
        <v>1547</v>
      </c>
      <c r="H16" s="2">
        <v>1118</v>
      </c>
      <c r="I16" s="2">
        <v>841</v>
      </c>
      <c r="J16" s="2">
        <v>1078</v>
      </c>
      <c r="K16" s="22">
        <v>2070</v>
      </c>
      <c r="L16" s="22">
        <v>2752</v>
      </c>
      <c r="M16" s="22">
        <v>1658</v>
      </c>
      <c r="N16" s="27">
        <f t="shared" si="0"/>
        <v>-0.39752906976744184</v>
      </c>
      <c r="P16" s="33"/>
      <c r="Q16" s="32"/>
      <c r="AR16" s="1"/>
    </row>
    <row r="17" spans="1:44" x14ac:dyDescent="0.2">
      <c r="A17" s="35" t="s">
        <v>27</v>
      </c>
      <c r="B17" s="36"/>
      <c r="C17" s="2">
        <v>19622</v>
      </c>
      <c r="D17" s="2">
        <v>22927</v>
      </c>
      <c r="E17" s="2">
        <v>26812</v>
      </c>
      <c r="F17" s="2">
        <v>22753</v>
      </c>
      <c r="G17" s="2">
        <v>21489</v>
      </c>
      <c r="H17" s="2">
        <v>19991</v>
      </c>
      <c r="I17" s="2">
        <v>16489</v>
      </c>
      <c r="J17" s="2">
        <v>17567</v>
      </c>
      <c r="K17" s="2">
        <v>19957</v>
      </c>
      <c r="L17" s="2">
        <v>23746</v>
      </c>
      <c r="M17" s="22">
        <v>12384</v>
      </c>
      <c r="N17" s="27">
        <f t="shared" si="0"/>
        <v>-0.47848058620399225</v>
      </c>
      <c r="P17" s="33"/>
      <c r="Q17" s="32"/>
      <c r="AR17" s="1"/>
    </row>
    <row r="18" spans="1:44" x14ac:dyDescent="0.2">
      <c r="A18" s="8"/>
      <c r="B18" s="12"/>
      <c r="C18" s="7"/>
      <c r="D18" s="7"/>
      <c r="E18" s="7"/>
      <c r="F18" s="7"/>
      <c r="G18" s="7"/>
      <c r="H18" s="7"/>
      <c r="I18" s="7"/>
      <c r="J18" s="7"/>
      <c r="K18" s="12"/>
      <c r="L18" s="12"/>
      <c r="M18" s="12"/>
      <c r="N18" s="27"/>
      <c r="P18" s="33"/>
      <c r="Q18" s="32"/>
      <c r="AR18" s="1"/>
    </row>
    <row r="19" spans="1:44" x14ac:dyDescent="0.2">
      <c r="A19" s="41" t="s">
        <v>0</v>
      </c>
      <c r="B19" s="10" t="s">
        <v>9</v>
      </c>
      <c r="C19" s="5">
        <v>2422</v>
      </c>
      <c r="D19" s="5">
        <v>3923</v>
      </c>
      <c r="E19" s="5">
        <v>4269</v>
      </c>
      <c r="F19" s="5">
        <v>3329</v>
      </c>
      <c r="G19" s="6">
        <v>2710</v>
      </c>
      <c r="H19" s="6">
        <v>2950</v>
      </c>
      <c r="I19" s="3">
        <v>2504</v>
      </c>
      <c r="J19" s="3">
        <v>3734</v>
      </c>
      <c r="K19" s="20">
        <v>4758</v>
      </c>
      <c r="L19" s="20">
        <v>2512</v>
      </c>
      <c r="M19" s="20">
        <v>930</v>
      </c>
      <c r="N19" s="27">
        <f t="shared" si="0"/>
        <v>-0.62977707006369421</v>
      </c>
      <c r="P19" s="33"/>
      <c r="Q19" s="32"/>
      <c r="AR19" s="1"/>
    </row>
    <row r="20" spans="1:44" x14ac:dyDescent="0.2">
      <c r="A20" s="41"/>
      <c r="B20" s="10" t="s">
        <v>10</v>
      </c>
      <c r="C20" s="5">
        <v>5982</v>
      </c>
      <c r="D20" s="6">
        <v>6062</v>
      </c>
      <c r="E20" s="5">
        <v>5741</v>
      </c>
      <c r="F20" s="6">
        <v>999</v>
      </c>
      <c r="G20" s="6">
        <v>220</v>
      </c>
      <c r="H20" s="6">
        <v>143</v>
      </c>
      <c r="I20" s="3">
        <v>123</v>
      </c>
      <c r="J20" s="3">
        <v>44</v>
      </c>
      <c r="K20" s="20">
        <v>17</v>
      </c>
      <c r="L20" s="20">
        <v>3</v>
      </c>
      <c r="M20" s="20">
        <v>0</v>
      </c>
      <c r="N20" s="27">
        <f t="shared" si="0"/>
        <v>-1</v>
      </c>
      <c r="P20" s="33"/>
      <c r="Q20" s="32"/>
      <c r="AR20" s="1"/>
    </row>
    <row r="21" spans="1:44" x14ac:dyDescent="0.2">
      <c r="A21" s="35" t="s">
        <v>19</v>
      </c>
      <c r="B21" s="36"/>
      <c r="C21" s="2">
        <v>8404</v>
      </c>
      <c r="D21" s="2">
        <v>9985</v>
      </c>
      <c r="E21" s="2">
        <v>10010</v>
      </c>
      <c r="F21" s="2">
        <v>4328</v>
      </c>
      <c r="G21" s="2">
        <v>2930</v>
      </c>
      <c r="H21" s="2">
        <v>3093</v>
      </c>
      <c r="I21" s="2">
        <v>2627</v>
      </c>
      <c r="J21" s="2">
        <v>3778</v>
      </c>
      <c r="K21" s="22">
        <v>4775</v>
      </c>
      <c r="L21" s="22">
        <v>2515</v>
      </c>
      <c r="M21" s="22">
        <v>930</v>
      </c>
      <c r="N21" s="27">
        <f t="shared" si="0"/>
        <v>-0.63021868787276336</v>
      </c>
      <c r="P21" s="33"/>
      <c r="Q21" s="32"/>
      <c r="AR21" s="1"/>
    </row>
    <row r="22" spans="1:44" x14ac:dyDescent="0.2">
      <c r="A22" s="35" t="s">
        <v>20</v>
      </c>
      <c r="B22" s="36"/>
      <c r="C22" s="9"/>
      <c r="D22" s="9"/>
      <c r="E22" s="9"/>
      <c r="F22" s="9"/>
      <c r="G22" s="2">
        <v>3187</v>
      </c>
      <c r="H22" s="2">
        <v>6512</v>
      </c>
      <c r="I22" s="2">
        <v>5591</v>
      </c>
      <c r="J22" s="2">
        <v>5438</v>
      </c>
      <c r="K22" s="22">
        <v>5544</v>
      </c>
      <c r="L22" s="22">
        <v>5143</v>
      </c>
      <c r="M22" s="22">
        <v>2635</v>
      </c>
      <c r="N22" s="27">
        <f t="shared" si="0"/>
        <v>-0.48765312074664591</v>
      </c>
      <c r="P22" s="33"/>
      <c r="Q22" s="32"/>
      <c r="AR22" s="1"/>
    </row>
    <row r="23" spans="1:44" ht="13.5" thickBot="1" x14ac:dyDescent="0.25">
      <c r="A23" s="45" t="s">
        <v>21</v>
      </c>
      <c r="B23" s="46"/>
      <c r="C23" s="14">
        <v>28026</v>
      </c>
      <c r="D23" s="14">
        <v>32912</v>
      </c>
      <c r="E23" s="14">
        <v>36822</v>
      </c>
      <c r="F23" s="14">
        <v>27081</v>
      </c>
      <c r="G23" s="14">
        <v>27606</v>
      </c>
      <c r="H23" s="14">
        <v>29596</v>
      </c>
      <c r="I23" s="14">
        <v>24707</v>
      </c>
      <c r="J23" s="14">
        <v>26783</v>
      </c>
      <c r="K23" s="23">
        <v>30276</v>
      </c>
      <c r="L23" s="23">
        <v>31404</v>
      </c>
      <c r="M23" s="23">
        <v>15949</v>
      </c>
      <c r="N23" s="27">
        <f t="shared" si="0"/>
        <v>-0.49213475990319699</v>
      </c>
      <c r="P23" s="33"/>
      <c r="Q23" s="32"/>
      <c r="AR23" s="1"/>
    </row>
    <row r="24" spans="1:44" x14ac:dyDescent="0.2">
      <c r="A24" s="1"/>
      <c r="B24" s="1"/>
      <c r="C24" s="1"/>
      <c r="D24" s="1"/>
      <c r="E24" s="1"/>
      <c r="F24" s="1"/>
      <c r="G24" s="1"/>
      <c r="H24" s="1"/>
      <c r="I24" s="1"/>
      <c r="AQ24"/>
    </row>
    <row r="25" spans="1:44" x14ac:dyDescent="0.2">
      <c r="A25" s="1"/>
      <c r="B25" s="1"/>
      <c r="C25" s="1"/>
      <c r="D25" s="1"/>
      <c r="E25" s="1"/>
      <c r="F25" s="1"/>
      <c r="G25" s="1"/>
      <c r="H25" s="1"/>
      <c r="I25" s="1"/>
      <c r="AQ25"/>
    </row>
    <row r="26" spans="1:44" ht="30" x14ac:dyDescent="0.2">
      <c r="A26" s="15"/>
      <c r="B26" s="16"/>
      <c r="C26" s="17">
        <v>2010</v>
      </c>
      <c r="D26" s="17">
        <v>2011</v>
      </c>
      <c r="E26" s="17">
        <v>2012</v>
      </c>
      <c r="F26" s="17">
        <v>2013</v>
      </c>
      <c r="G26" s="17">
        <v>2014</v>
      </c>
      <c r="H26" s="17">
        <v>2015</v>
      </c>
      <c r="I26" s="17">
        <v>2016</v>
      </c>
      <c r="J26" s="17">
        <v>2017</v>
      </c>
      <c r="K26" s="17">
        <v>2018</v>
      </c>
      <c r="L26" s="17">
        <v>2019</v>
      </c>
      <c r="M26" s="17" t="s">
        <v>26</v>
      </c>
      <c r="AQ26"/>
    </row>
    <row r="27" spans="1:44" x14ac:dyDescent="0.2">
      <c r="A27" s="42" t="s">
        <v>22</v>
      </c>
      <c r="B27" s="42"/>
      <c r="C27" s="18">
        <f t="shared" ref="C27:D27" si="1">C9</f>
        <v>12034</v>
      </c>
      <c r="D27" s="18">
        <f t="shared" si="1"/>
        <v>12547</v>
      </c>
      <c r="E27" s="18">
        <f t="shared" ref="E27:K27" si="2">E9</f>
        <v>13386</v>
      </c>
      <c r="F27" s="18">
        <f t="shared" si="2"/>
        <v>14076</v>
      </c>
      <c r="G27" s="18">
        <f t="shared" si="2"/>
        <v>15161</v>
      </c>
      <c r="H27" s="18">
        <f t="shared" si="2"/>
        <v>15485</v>
      </c>
      <c r="I27" s="18">
        <f t="shared" si="2"/>
        <v>12961</v>
      </c>
      <c r="J27" s="18">
        <f t="shared" si="2"/>
        <v>14270</v>
      </c>
      <c r="K27" s="18">
        <f t="shared" si="2"/>
        <v>15677</v>
      </c>
      <c r="L27" s="18">
        <f>L9</f>
        <v>18906</v>
      </c>
      <c r="M27" s="18">
        <f>M9</f>
        <v>9111</v>
      </c>
      <c r="AQ27"/>
    </row>
    <row r="28" spans="1:44" x14ac:dyDescent="0.2">
      <c r="A28" s="42" t="s">
        <v>23</v>
      </c>
      <c r="B28" s="42"/>
      <c r="C28" s="19">
        <f t="shared" ref="C28:D28" si="3">C22+C12</f>
        <v>4292</v>
      </c>
      <c r="D28" s="19">
        <f t="shared" si="3"/>
        <v>6781</v>
      </c>
      <c r="E28" s="19">
        <f t="shared" ref="E28:L28" si="4">E22+E12</f>
        <v>8455</v>
      </c>
      <c r="F28" s="19">
        <f t="shared" si="4"/>
        <v>6777</v>
      </c>
      <c r="G28" s="19">
        <f t="shared" si="4"/>
        <v>7968</v>
      </c>
      <c r="H28" s="19">
        <f t="shared" si="4"/>
        <v>9900</v>
      </c>
      <c r="I28" s="19">
        <f t="shared" si="4"/>
        <v>8278</v>
      </c>
      <c r="J28" s="19">
        <f t="shared" si="4"/>
        <v>7657</v>
      </c>
      <c r="K28" s="19">
        <f t="shared" si="4"/>
        <v>7754</v>
      </c>
      <c r="L28" s="19">
        <f t="shared" si="4"/>
        <v>7231</v>
      </c>
      <c r="M28" s="19">
        <f>M22+M12</f>
        <v>4250</v>
      </c>
      <c r="AQ28"/>
    </row>
    <row r="29" spans="1:44" x14ac:dyDescent="0.2">
      <c r="A29" s="42" t="s">
        <v>24</v>
      </c>
      <c r="B29" s="42"/>
      <c r="C29" s="19">
        <f t="shared" ref="C29:D29" si="5">C21+C16</f>
        <v>11700</v>
      </c>
      <c r="D29" s="19">
        <f t="shared" si="5"/>
        <v>13584</v>
      </c>
      <c r="E29" s="19">
        <f t="shared" ref="E29:L29" si="6">E21+E16</f>
        <v>14981</v>
      </c>
      <c r="F29" s="19">
        <f t="shared" si="6"/>
        <v>6228</v>
      </c>
      <c r="G29" s="19">
        <f t="shared" si="6"/>
        <v>4477</v>
      </c>
      <c r="H29" s="19">
        <f t="shared" si="6"/>
        <v>4211</v>
      </c>
      <c r="I29" s="19">
        <f t="shared" si="6"/>
        <v>3468</v>
      </c>
      <c r="J29" s="19">
        <f>J21+J16</f>
        <v>4856</v>
      </c>
      <c r="K29" s="19">
        <f t="shared" si="6"/>
        <v>6845</v>
      </c>
      <c r="L29" s="19">
        <f t="shared" si="6"/>
        <v>5267</v>
      </c>
      <c r="M29" s="19">
        <f t="shared" ref="M29" si="7">M21+M16</f>
        <v>2588</v>
      </c>
      <c r="AQ29"/>
    </row>
    <row r="30" spans="1:44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44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44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">
      <c r="A48" s="1"/>
      <c r="B48" s="1"/>
      <c r="C48" s="1"/>
      <c r="D48" s="1"/>
      <c r="E48" s="1"/>
      <c r="F48" s="1"/>
      <c r="G48" s="1"/>
      <c r="H48" s="1"/>
      <c r="I48" s="1"/>
    </row>
    <row r="68" spans="8:13" x14ac:dyDescent="0.2">
      <c r="H68" s="43" t="s">
        <v>25</v>
      </c>
      <c r="I68" s="44"/>
      <c r="J68" s="44"/>
      <c r="K68" s="44"/>
      <c r="L68" s="44"/>
      <c r="M68" s="44"/>
    </row>
  </sheetData>
  <mergeCells count="15">
    <mergeCell ref="A28:B28"/>
    <mergeCell ref="A29:B29"/>
    <mergeCell ref="H68:M68"/>
    <mergeCell ref="A19:A20"/>
    <mergeCell ref="A21:B21"/>
    <mergeCell ref="A22:B22"/>
    <mergeCell ref="A23:B23"/>
    <mergeCell ref="A27:B27"/>
    <mergeCell ref="A17:B17"/>
    <mergeCell ref="A1:O1"/>
    <mergeCell ref="A4:B4"/>
    <mergeCell ref="A5:A12"/>
    <mergeCell ref="A13:B13"/>
    <mergeCell ref="A14:A15"/>
    <mergeCell ref="A16:B16"/>
  </mergeCells>
  <pageMargins left="0.39370078740157499" right="0.39370078740157499" top="0.78740157480314998" bottom="0.78740157480314998" header="0.511811023622047" footer="0.511811023622047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graphique</vt:lpstr>
      <vt:lpstr>graphique!Zone_d_impression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PATRON</dc:creator>
  <cp:lastModifiedBy>HATIER Florian</cp:lastModifiedBy>
  <cp:lastPrinted>2018-01-15T10:56:27Z</cp:lastPrinted>
  <dcterms:created xsi:type="dcterms:W3CDTF">2014-12-15T10:12:38Z</dcterms:created>
  <dcterms:modified xsi:type="dcterms:W3CDTF">2021-01-13T16:03:57Z</dcterms:modified>
</cp:coreProperties>
</file>