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San01gar.ac.int\dgef\DIRECTIONS\SAGF\BBS\5 - FONDS EUROPEENS\BGMFE\MODELES TYPE 21-27\1. Demande de subvention\Demande de subvention IGFV\"/>
    </mc:Choice>
  </mc:AlternateContent>
  <bookViews>
    <workbookView xWindow="0" yWindow="0" windowWidth="25200" windowHeight="11970" activeTab="4"/>
  </bookViews>
  <sheets>
    <sheet name="Recapitulatif" sheetId="7" r:id="rId1"/>
    <sheet name="Plan de financement" sheetId="6" r:id="rId2"/>
    <sheet name="Détail des dépenses du projet" sheetId="3" r:id="rId3"/>
    <sheet name="Détail des frais de personnel" sheetId="2" r:id="rId4"/>
    <sheet name="Détail des ressources du projet" sheetId="4" r:id="rId5"/>
    <sheet name="Feuil1" sheetId="8" state="hidden" r:id="rId6"/>
  </sheets>
  <externalReferences>
    <externalReference r:id="rId7"/>
    <externalReference r:id="rId8"/>
  </externalReferences>
  <definedNames>
    <definedName name="_ftn1" localSheetId="1">'Plan de financement'!#REF!</definedName>
    <definedName name="_ftnref1" localSheetId="1">'Plan de financement'!$A$1</definedName>
    <definedName name="_xlnm.Print_Area" localSheetId="3">'Détail des frais de personnel'!$A$1:$H$18</definedName>
    <definedName name="_xlnm.Print_Area" localSheetId="1">'Plan de financement'!$A$1:$L$37</definedName>
  </definedNames>
  <calcPr calcId="162913"/>
</workbook>
</file>

<file path=xl/calcChain.xml><?xml version="1.0" encoding="utf-8"?>
<calcChain xmlns="http://schemas.openxmlformats.org/spreadsheetml/2006/main">
  <c r="H3" i="6" l="1"/>
  <c r="I21" i="6" l="1"/>
  <c r="I22" i="6"/>
  <c r="I23" i="6"/>
  <c r="I24" i="6"/>
  <c r="I25" i="6"/>
  <c r="I26" i="6"/>
  <c r="I27" i="6"/>
  <c r="I28" i="6"/>
  <c r="I29" i="6"/>
  <c r="I30" i="6"/>
  <c r="I31" i="6"/>
  <c r="I32" i="6"/>
  <c r="G6" i="6"/>
  <c r="G12" i="6"/>
  <c r="G20" i="6"/>
  <c r="I20" i="6" l="1"/>
  <c r="C36" i="6" l="1"/>
  <c r="I16" i="6" l="1"/>
  <c r="D31" i="6"/>
  <c r="D30" i="6" s="1"/>
  <c r="B31" i="6"/>
  <c r="B30" i="6" s="1"/>
  <c r="A7" i="7" l="1"/>
  <c r="A8" i="7"/>
  <c r="A9" i="7"/>
  <c r="A10" i="7"/>
  <c r="A11" i="7"/>
  <c r="A23" i="7" l="1"/>
  <c r="A22" i="7"/>
  <c r="A21" i="7"/>
  <c r="F13" i="7"/>
  <c r="E13" i="7"/>
  <c r="D13" i="7"/>
  <c r="C13" i="7"/>
  <c r="E14" i="7" l="1"/>
  <c r="E15" i="7" s="1"/>
  <c r="F14" i="7"/>
  <c r="F15" i="7" s="1"/>
  <c r="E3" i="2" l="1"/>
  <c r="E6" i="2"/>
  <c r="A13" i="6"/>
  <c r="A12" i="6"/>
  <c r="A11" i="6"/>
  <c r="A10" i="6"/>
  <c r="A9" i="6"/>
  <c r="A8" i="6"/>
  <c r="A7" i="6"/>
  <c r="A6" i="6"/>
  <c r="A4" i="6"/>
  <c r="A5" i="6"/>
  <c r="B13" i="6"/>
  <c r="B12" i="6"/>
  <c r="B11" i="6"/>
  <c r="B10" i="6"/>
  <c r="B9" i="6"/>
  <c r="B8" i="6"/>
  <c r="B7" i="6"/>
  <c r="B6" i="6"/>
  <c r="B5" i="6"/>
  <c r="H3" i="2" l="1"/>
  <c r="D4" i="6" s="1"/>
  <c r="B4" i="6"/>
  <c r="B3" i="6" s="1"/>
  <c r="I7" i="6" l="1"/>
  <c r="I8" i="6"/>
  <c r="I9" i="6"/>
  <c r="I10" i="6"/>
  <c r="I11" i="6"/>
  <c r="I13" i="6"/>
  <c r="B14" i="6"/>
  <c r="I14" i="6"/>
  <c r="D15" i="6"/>
  <c r="I15" i="6"/>
  <c r="D16" i="6"/>
  <c r="B17" i="6"/>
  <c r="I17" i="6"/>
  <c r="D18" i="6"/>
  <c r="I18" i="6"/>
  <c r="D19" i="6"/>
  <c r="I19" i="6"/>
  <c r="D20" i="6"/>
  <c r="B21" i="6"/>
  <c r="D22" i="6"/>
  <c r="D23" i="6"/>
  <c r="D24" i="6"/>
  <c r="B25" i="6"/>
  <c r="D26" i="6"/>
  <c r="D27" i="6"/>
  <c r="D28" i="6"/>
  <c r="I12" i="6" l="1"/>
  <c r="I6" i="6"/>
  <c r="B29" i="6"/>
  <c r="B33" i="6" s="1"/>
  <c r="D14" i="6"/>
  <c r="D21" i="6"/>
  <c r="D17" i="6"/>
  <c r="D25" i="6"/>
  <c r="I33" i="6" l="1"/>
  <c r="H6" i="6"/>
  <c r="G3" i="6"/>
  <c r="B36" i="6"/>
  <c r="C21" i="6"/>
  <c r="B10" i="7"/>
  <c r="G10" i="7" s="1"/>
  <c r="C25" i="6"/>
  <c r="B11" i="7"/>
  <c r="G11" i="7" s="1"/>
  <c r="H12" i="6"/>
  <c r="C17" i="6"/>
  <c r="B9" i="7"/>
  <c r="G9" i="7" s="1"/>
  <c r="C14" i="6"/>
  <c r="B8" i="7"/>
  <c r="G8" i="7" s="1"/>
  <c r="J27" i="6" l="1"/>
  <c r="K27" i="6" s="1"/>
  <c r="J29" i="6"/>
  <c r="K29" i="6" s="1"/>
  <c r="J22" i="6"/>
  <c r="K22" i="6" s="1"/>
  <c r="J30" i="6"/>
  <c r="K30" i="6" s="1"/>
  <c r="J24" i="6"/>
  <c r="K24" i="6" s="1"/>
  <c r="J25" i="6"/>
  <c r="K25" i="6" s="1"/>
  <c r="J21" i="6"/>
  <c r="J28" i="6"/>
  <c r="K28" i="6" s="1"/>
  <c r="J32" i="6"/>
  <c r="K32" i="6" s="1"/>
  <c r="J26" i="6"/>
  <c r="K26" i="6" s="1"/>
  <c r="J23" i="6"/>
  <c r="K23" i="6" s="1"/>
  <c r="J31" i="6"/>
  <c r="K31" i="6" s="1"/>
  <c r="J15" i="6"/>
  <c r="K15" i="6" s="1"/>
  <c r="J16" i="6"/>
  <c r="K16" i="6" s="1"/>
  <c r="J17" i="6"/>
  <c r="K17" i="6" s="1"/>
  <c r="J9" i="6"/>
  <c r="K9" i="6" s="1"/>
  <c r="J8" i="6"/>
  <c r="K8" i="6" s="1"/>
  <c r="J11" i="6"/>
  <c r="K11" i="6" s="1"/>
  <c r="J18" i="6"/>
  <c r="K18" i="6" s="1"/>
  <c r="J14" i="6"/>
  <c r="K14" i="6" s="1"/>
  <c r="J13" i="6"/>
  <c r="J19" i="6"/>
  <c r="K19" i="6" s="1"/>
  <c r="J7" i="6"/>
  <c r="J10" i="6"/>
  <c r="K10" i="6" s="1"/>
  <c r="G13" i="2"/>
  <c r="C4" i="6"/>
  <c r="E4" i="2"/>
  <c r="C5" i="6" s="1"/>
  <c r="H4" i="2"/>
  <c r="D5" i="6" s="1"/>
  <c r="E12" i="2"/>
  <c r="C13" i="6" s="1"/>
  <c r="H12" i="2"/>
  <c r="D13" i="6" s="1"/>
  <c r="E11" i="2"/>
  <c r="C12" i="6" s="1"/>
  <c r="H11" i="2"/>
  <c r="D12" i="6" s="1"/>
  <c r="E10" i="2"/>
  <c r="C11" i="6" s="1"/>
  <c r="H10" i="2"/>
  <c r="D11" i="6" s="1"/>
  <c r="E9" i="2"/>
  <c r="C10" i="6" s="1"/>
  <c r="H9" i="2"/>
  <c r="D10" i="6" s="1"/>
  <c r="E8" i="2"/>
  <c r="C9" i="6" s="1"/>
  <c r="H8" i="2"/>
  <c r="D9" i="6" s="1"/>
  <c r="E7" i="2"/>
  <c r="C8" i="6" s="1"/>
  <c r="H7" i="2"/>
  <c r="D8" i="6" s="1"/>
  <c r="C7" i="6"/>
  <c r="H6" i="2"/>
  <c r="D7" i="6" s="1"/>
  <c r="E5" i="2"/>
  <c r="C6" i="6" s="1"/>
  <c r="H5" i="2"/>
  <c r="D6" i="6" s="1"/>
  <c r="K21" i="6" l="1"/>
  <c r="K20" i="6" s="1"/>
  <c r="B24" i="7" s="1"/>
  <c r="J20" i="6"/>
  <c r="J6" i="6"/>
  <c r="K7" i="6"/>
  <c r="K6" i="6" s="1"/>
  <c r="J12" i="6"/>
  <c r="K13" i="6"/>
  <c r="D3" i="6"/>
  <c r="D29" i="6" s="1"/>
  <c r="D33" i="6" s="1"/>
  <c r="H13" i="2"/>
  <c r="J33" i="6" l="1"/>
  <c r="B22" i="7"/>
  <c r="L16" i="6"/>
  <c r="L26" i="6"/>
  <c r="L22" i="6"/>
  <c r="L24" i="6"/>
  <c r="L21" i="6"/>
  <c r="L30" i="6"/>
  <c r="L32" i="6"/>
  <c r="L25" i="6"/>
  <c r="L28" i="6"/>
  <c r="L31" i="6"/>
  <c r="L29" i="6"/>
  <c r="L27" i="6"/>
  <c r="L23" i="6"/>
  <c r="D35" i="6"/>
  <c r="D36" i="6" s="1"/>
  <c r="L33" i="6"/>
  <c r="K12" i="6"/>
  <c r="B23" i="7" s="1"/>
  <c r="C3" i="6"/>
  <c r="C31" i="6" s="1"/>
  <c r="B7" i="7"/>
  <c r="C29" i="6"/>
  <c r="K33" i="6" l="1"/>
  <c r="G7" i="7"/>
  <c r="C30" i="6"/>
  <c r="C33" i="6" l="1"/>
  <c r="B12" i="7"/>
  <c r="G12" i="7" l="1"/>
  <c r="B13" i="7"/>
  <c r="L13" i="6"/>
  <c r="L8" i="6"/>
  <c r="L10" i="6"/>
  <c r="L11" i="6"/>
  <c r="L14" i="6"/>
  <c r="L20" i="6"/>
  <c r="L9" i="6"/>
  <c r="L18" i="6"/>
  <c r="L15" i="6"/>
  <c r="L19" i="6"/>
  <c r="L17" i="6"/>
  <c r="L7" i="6"/>
  <c r="L6" i="6"/>
  <c r="L12" i="6"/>
  <c r="C14" i="7" l="1"/>
  <c r="C15" i="7" s="1"/>
  <c r="B14" i="7"/>
  <c r="G13" i="7"/>
  <c r="D14" i="7"/>
  <c r="D15" i="7" s="1"/>
  <c r="G14" i="7" l="1"/>
  <c r="B15" i="7"/>
  <c r="G15" i="7" s="1"/>
  <c r="G33" i="6"/>
  <c r="H33" i="6" s="1"/>
  <c r="I3" i="6" l="1"/>
  <c r="H20" i="6"/>
  <c r="J3" i="6" l="1"/>
  <c r="L3" i="6"/>
  <c r="K3" i="6"/>
  <c r="B21" i="7" s="1"/>
  <c r="B25" i="7" l="1"/>
  <c r="D21" i="7" s="1"/>
  <c r="D25" i="7" s="1"/>
  <c r="D23" i="7" l="1"/>
  <c r="D22" i="7"/>
  <c r="A29" i="7"/>
  <c r="G29" i="7"/>
  <c r="D24" i="7"/>
</calcChain>
</file>

<file path=xl/sharedStrings.xml><?xml version="1.0" encoding="utf-8"?>
<sst xmlns="http://schemas.openxmlformats.org/spreadsheetml/2006/main" count="100" uniqueCount="96">
  <si>
    <t>Fonction - Libellé</t>
  </si>
  <si>
    <t>Nombre d'heures travaillées sur l'année</t>
  </si>
  <si>
    <t>Dépenses affectées au projet (€)</t>
  </si>
  <si>
    <t>POSTES DE DEPENSES</t>
  </si>
  <si>
    <t>Coût éligible affecté au projet (suivant taux d'affectation )
(D) = (B * C)</t>
  </si>
  <si>
    <t xml:space="preserve">RESSOURCES </t>
  </si>
  <si>
    <t xml:space="preserve">Taux d'affectation au projet (à justifier dans le descriptif du projet)
(C) </t>
  </si>
  <si>
    <t>Coût total 
(€)
(B)</t>
  </si>
  <si>
    <t>Montant total de la ressource (G)</t>
  </si>
  <si>
    <t>Taux d'affectation  au projet éligible 
(H)</t>
  </si>
  <si>
    <t>Coût total employeur annuel (€)
(salaire brut + charges employeur)</t>
  </si>
  <si>
    <t>Taux d'affectation 
au projet</t>
  </si>
  <si>
    <t xml:space="preserve">c) Frais d’équipement </t>
  </si>
  <si>
    <r>
      <t xml:space="preserve">Nature du contrat
</t>
    </r>
    <r>
      <rPr>
        <i/>
        <sz val="10"/>
        <rFont val="Marianne"/>
        <family val="3"/>
      </rPr>
      <t>(CDI, CDD, Contrat aidé, convention de stage, etc)</t>
    </r>
  </si>
  <si>
    <t>Explication du taux d'affectation</t>
  </si>
  <si>
    <r>
      <t xml:space="preserve">Expliquez le taux d'affectation
</t>
    </r>
    <r>
      <rPr>
        <i/>
        <sz val="10"/>
        <rFont val="Marianne"/>
        <family val="3"/>
      </rPr>
      <t>(indiquer s'il est fixe ou variable)</t>
    </r>
  </si>
  <si>
    <t xml:space="preserve">a) Frais de personnels affectés au projet ayant un rôle direct et déterminant </t>
  </si>
  <si>
    <t>Compléter l'onglet "détail des frais de personnel"</t>
  </si>
  <si>
    <t>d) Bien immobiliers 
(achats, contructions, rénovtions)</t>
  </si>
  <si>
    <t>c) Frais d'équipement 
(crédit-bail, location, achat…)</t>
  </si>
  <si>
    <t>Coûts directs liés au projet</t>
  </si>
  <si>
    <t>Expliquer la nature de chaque dépense et justifier le mode de détermination des montants indiqués dans l'onglet plan de financement</t>
  </si>
  <si>
    <t>Coûts indirectement liés au projet</t>
  </si>
  <si>
    <t>Nom du cofinanceur sollicité (en toutes lettres)</t>
  </si>
  <si>
    <t>Date de sollicitation</t>
  </si>
  <si>
    <t>Montants sollicités*</t>
  </si>
  <si>
    <t>Date</t>
  </si>
  <si>
    <t>Si connu, indiquez</t>
  </si>
  <si>
    <t>le montant total accordé</t>
  </si>
  <si>
    <t>le montant affecté au projet*</t>
  </si>
  <si>
    <t>Période de financement concernée</t>
  </si>
  <si>
    <t xml:space="preserve"> Lettre d'intention du co-financeur 
(le cas échéant)</t>
  </si>
  <si>
    <t>Notification d'attribution du cofinanceur 
(le cas échéant)</t>
  </si>
  <si>
    <t>Type de ressources</t>
  </si>
  <si>
    <t>Taux de décote éventuel applicable au coût total éligible**</t>
  </si>
  <si>
    <t>Explication du taux de la décote (Justificatifs à l'appui)**</t>
  </si>
  <si>
    <t>Taux d'affectation*</t>
  </si>
  <si>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t>
  </si>
  <si>
    <t>(*) La part du cofinancement affectée au projet doit être attestée par le cofinanceur lui-même et non par le bénéficiaire. A défaut, la totalité du cofinancement accordé sera affectée au projet IGFV.</t>
  </si>
  <si>
    <t>TOTAL DES COÛTS ELIGIBLES APRES DECOTE 
HT ou TTC (Supprimer la mention inutile)</t>
  </si>
  <si>
    <t>Montant de la décote</t>
  </si>
  <si>
    <t>TOTAL DES COÛTS DIRECTS ÉLIGIBLES</t>
  </si>
  <si>
    <t>d) Biens immobiliers</t>
  </si>
  <si>
    <t>b) Frais de voyage et de séjour</t>
  </si>
  <si>
    <t>Montant éligible de la ressource après décote (K)
(K=I-J)</t>
  </si>
  <si>
    <t>Montant de la décote applicable à la ressource (J)
(J= I x taux de la décote)</t>
  </si>
  <si>
    <t>Montant affecté au projet éligible 
 (I)
(I=G x H)</t>
  </si>
  <si>
    <t>lister les dépenses financées en coûts indirects</t>
  </si>
  <si>
    <t>Nombre d'heures travaillées sur le projet</t>
  </si>
  <si>
    <t>Instrument de soutien financier à la gestion des frontières et à la politique des visas 
Programmation 2021-2027
 Détail des dépenses du projet</t>
  </si>
  <si>
    <t xml:space="preserve">Instrument de soutien financier à la gestion des frontières et à la politique des visas
Programmation 2021-2027
 Plan de financement - Détail des frais de personnel </t>
  </si>
  <si>
    <t>Instrument de soutien financier à la gestion des frontières et à la politique des visas
Programmation 2021-2027
 Détail des ressources du projet
Cofinancements publics (autres que l'IGFV) et privés reportés du plan de financement</t>
  </si>
  <si>
    <t>Coût total</t>
  </si>
  <si>
    <t>TOTAL DES RESSOURCES ELIGIBLES</t>
  </si>
  <si>
    <t>% des ressources sur le cout éligible du projet</t>
  </si>
  <si>
    <t>DEPENSES</t>
  </si>
  <si>
    <t>Ventilation du montant par année</t>
  </si>
  <si>
    <t>Cohérence</t>
  </si>
  <si>
    <t>Nature de la dépense</t>
  </si>
  <si>
    <t>Montant total</t>
  </si>
  <si>
    <t>Année en cours</t>
  </si>
  <si>
    <t>Année n+1</t>
  </si>
  <si>
    <t>Année n+2</t>
  </si>
  <si>
    <t>Année n+3</t>
  </si>
  <si>
    <t>Dépenses totales avant décote</t>
  </si>
  <si>
    <t>Dépenses totales après décote</t>
  </si>
  <si>
    <t>TOTAL APRES DECOTE</t>
  </si>
  <si>
    <t>RESSOURCES</t>
  </si>
  <si>
    <t>Financeurs</t>
  </si>
  <si>
    <t>Montant</t>
  </si>
  <si>
    <t>Préciser</t>
  </si>
  <si>
    <t>Taux</t>
  </si>
  <si>
    <t>EQUILIBRE DU PLAN DE FINANCEMENT</t>
  </si>
  <si>
    <t>e) Frais de sous-traitance</t>
  </si>
  <si>
    <t>e) Frais de sous-traitance 
(prestation de service, publicité, communication, évaluation du projet…)</t>
  </si>
  <si>
    <t>Option de coûts simplifiées définies à l'appel à projet</t>
  </si>
  <si>
    <t>f) Option de coûts simplifiées</t>
  </si>
  <si>
    <t xml:space="preserve">COUTS TOTAUX (directs et indirects) </t>
  </si>
  <si>
    <t>Taux forfaitaire</t>
  </si>
  <si>
    <t>Menu déroulant : choisir le taux forfaitaire</t>
  </si>
  <si>
    <t>Instrument de soutien financier à la gestion des frontières et à la politique des visas 
Programmation 2021-2027
 Récapitulatif</t>
  </si>
  <si>
    <t xml:space="preserve">
</t>
  </si>
  <si>
    <t xml:space="preserve">b) Contributions des tiers publics </t>
  </si>
  <si>
    <t>c) Contributions des tiers privés</t>
  </si>
  <si>
    <r>
      <t xml:space="preserve">Description des différents coûts </t>
    </r>
    <r>
      <rPr>
        <sz val="10"/>
        <rFont val="Marianne"/>
        <family val="3"/>
      </rPr>
      <t xml:space="preserve">(y compris ceux des partenaires, le cas échéant) </t>
    </r>
    <r>
      <rPr>
        <b/>
        <sz val="10"/>
        <rFont val="Marianne"/>
        <family val="3"/>
      </rPr>
      <t xml:space="preserve">et justification de(s) taux d’affectation* et/ou décote** éventuellement applicables aux dépenses. </t>
    </r>
  </si>
  <si>
    <t>b) Frais de voyage et de séjour nécessaires à l'exécution du projet</t>
  </si>
  <si>
    <r>
      <t xml:space="preserve">(*) Le taux d’affectation est un taux qui s’applique aux postes de dépenses directes lorsque celles-ci ne sont pas intégralement affectées au projet afin de déterminer la part des dépenses directement consacrées à la mise en œuvre du projet. Le taux d’affectation doit être justifié et vérifiable. 
</t>
    </r>
    <r>
      <rPr>
        <i/>
        <sz val="10"/>
        <rFont val="Marianne"/>
        <family val="3"/>
      </rPr>
      <t xml:space="preserve">Exemple : salariés qui ne sont pas entièrement mobilisés à la mise en œuvre du projet cofinancé, ou des locaux qui n’y sont pas affectés à 100%. </t>
    </r>
  </si>
  <si>
    <r>
      <rPr>
        <b/>
        <sz val="10"/>
        <color indexed="10"/>
        <rFont val="Marianne"/>
        <family val="3"/>
      </rPr>
      <t>*</t>
    </r>
    <r>
      <rPr>
        <b/>
        <sz val="10"/>
        <rFont val="Marianne"/>
        <family val="3"/>
      </rPr>
      <t>Décote à appliquer sur le coût total éligible</t>
    </r>
  </si>
  <si>
    <r>
      <rPr>
        <i/>
        <sz val="10"/>
        <color indexed="10"/>
        <rFont val="Marianne"/>
        <family val="3"/>
      </rPr>
      <t>(*)</t>
    </r>
    <r>
      <rPr>
        <i/>
        <sz val="10"/>
        <rFont val="Marianne"/>
        <family val="3"/>
      </rPr>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Le calcul du taux de la décote devra être justifié et vérifiable</t>
    </r>
  </si>
  <si>
    <r>
      <t>a) Frais de personnels</t>
    </r>
    <r>
      <rPr>
        <i/>
        <sz val="10"/>
        <rFont val="Marianne"/>
        <family val="3"/>
      </rPr>
      <t xml:space="preserve">
(cf. tableau "Détail des frais de personnel")</t>
    </r>
  </si>
  <si>
    <r>
      <t xml:space="preserve">g) Options de coûts simplifiées </t>
    </r>
    <r>
      <rPr>
        <sz val="10"/>
        <rFont val="Marianne"/>
        <family val="3"/>
      </rPr>
      <t>- imputés au projet et définis par l'appel à projet selon la catégorie de votre projet. Ils sont calculés par application d'un taux forfaitaire sur :</t>
    </r>
    <r>
      <rPr>
        <b/>
        <i/>
        <sz val="10"/>
        <rFont val="Marianne"/>
        <family val="3"/>
      </rPr>
      <t xml:space="preserve">
</t>
    </r>
    <r>
      <rPr>
        <b/>
        <sz val="10"/>
        <rFont val="Marianne"/>
        <family val="3"/>
      </rPr>
      <t>- soit les frais de personnel (15% ou 40%)
- soit les coûts directs éligibles (7%, ou modulé à 1% ou à 2%)</t>
    </r>
  </si>
  <si>
    <r>
      <t xml:space="preserve">Instrument de soutien financier à la gestion des frontières et à la politique des visas - Programmation 2021-2027
</t>
    </r>
    <r>
      <rPr>
        <sz val="12"/>
        <rFont val="Marianne"/>
        <family val="3"/>
      </rPr>
      <t xml:space="preserve">Nom du porteur de projet </t>
    </r>
    <r>
      <rPr>
        <b/>
        <sz val="12"/>
        <rFont val="Marianne"/>
        <family val="3"/>
      </rPr>
      <t xml:space="preserve">:
</t>
    </r>
    <r>
      <rPr>
        <sz val="12"/>
        <rFont val="Marianne"/>
        <family val="3"/>
      </rPr>
      <t>Intitulé du projet</t>
    </r>
    <r>
      <rPr>
        <b/>
        <sz val="12"/>
        <rFont val="Marianne"/>
        <family val="3"/>
      </rPr>
      <t xml:space="preserve"> :
</t>
    </r>
    <r>
      <rPr>
        <sz val="12"/>
        <rFont val="Marianne"/>
        <family val="3"/>
      </rPr>
      <t>N° SYNERGIE :
Période de réalisation :</t>
    </r>
    <r>
      <rPr>
        <b/>
        <sz val="12"/>
        <rFont val="Marianne"/>
        <family val="3"/>
      </rPr>
      <t xml:space="preserve">
Plan de financement prévisionnel du projet</t>
    </r>
  </si>
  <si>
    <t>a) Contribution IGFV</t>
  </si>
  <si>
    <t>d) Autofinancement (dont les recettes générées par le projet)</t>
  </si>
  <si>
    <t>Taux de la décote</t>
  </si>
  <si>
    <t>d) Autofinancement,dont les recettes générées par le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</si>
</sst>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43" formatCode="_-* #,##0.00_-;\-* #,##0.00_-;_-* &quot;-&quot;??_-;_-@_-"/>
    <numFmt numFmtId="164" formatCode="_-* #,##0.00\ _€_-;\-* #,##0.00\ _€_-;_-* &quot;-&quot;??\ _€_-;_-@_-"/>
    <numFmt numFmtId="165" formatCode="#,##0.00\ _€"/>
    <numFmt numFmtId="166" formatCode="#,##0.00\ &quot;€&quot;"/>
    <numFmt numFmtId="167" formatCode="_-* #,##0.00\ [$€-40C]_-;\-* #,##0.00\ [$€-40C]_-;_-* &quot;-&quot;??\ [$€-40C]_-;_-@_-"/>
  </numFmts>
  <fonts count="27" x14ac:knownFonts="1">
    <font>
      <sz val="10"/>
      <name val="Arial"/>
    </font>
    <font>
      <sz val="10"/>
      <name val="Arial"/>
      <family val="2"/>
    </font>
    <font>
      <sz val="8"/>
      <name val="Arial"/>
      <family val="2"/>
    </font>
    <font>
      <sz val="12"/>
      <name val="Arial"/>
      <family val="2"/>
    </font>
    <font>
      <b/>
      <sz val="9"/>
      <name val="Book Antiqua"/>
      <family val="1"/>
    </font>
    <font>
      <b/>
      <sz val="10"/>
      <name val="Arial"/>
      <family val="2"/>
    </font>
    <font>
      <sz val="10"/>
      <name val="Arial"/>
      <family val="2"/>
    </font>
    <font>
      <b/>
      <u/>
      <sz val="12"/>
      <name val="Arial"/>
      <family val="2"/>
    </font>
    <font>
      <b/>
      <sz val="14"/>
      <name val="Marianne"/>
      <family val="3"/>
    </font>
    <font>
      <b/>
      <sz val="12"/>
      <name val="Marianne"/>
      <family val="3"/>
    </font>
    <font>
      <sz val="10"/>
      <name val="Marianne"/>
      <family val="3"/>
    </font>
    <font>
      <sz val="12"/>
      <name val="Marianne"/>
      <family val="3"/>
    </font>
    <font>
      <b/>
      <u/>
      <sz val="12"/>
      <name val="Marianne"/>
      <family val="3"/>
    </font>
    <font>
      <b/>
      <sz val="10"/>
      <name val="Marianne"/>
      <family val="3"/>
    </font>
    <font>
      <i/>
      <sz val="10"/>
      <name val="Marianne"/>
      <family val="3"/>
    </font>
    <font>
      <b/>
      <sz val="10"/>
      <color indexed="10"/>
      <name val="Marianne"/>
      <family val="3"/>
    </font>
    <font>
      <b/>
      <u/>
      <sz val="11"/>
      <name val="Marianne"/>
      <family val="3"/>
    </font>
    <font>
      <b/>
      <sz val="9"/>
      <name val="Marianne"/>
      <family val="3"/>
    </font>
    <font>
      <b/>
      <sz val="10"/>
      <color theme="0"/>
      <name val="Marianne"/>
      <family val="3"/>
    </font>
    <font>
      <sz val="10"/>
      <color theme="0"/>
      <name val="Marianne"/>
      <family val="3"/>
    </font>
    <font>
      <b/>
      <i/>
      <sz val="10"/>
      <name val="Marianne"/>
      <family val="3"/>
    </font>
    <font>
      <i/>
      <sz val="10"/>
      <color theme="0"/>
      <name val="Marianne"/>
      <family val="3"/>
    </font>
    <font>
      <sz val="10"/>
      <name val="Arial"/>
      <family val="2"/>
    </font>
    <font>
      <b/>
      <sz val="10"/>
      <name val="Marianne"/>
      <family val="3"/>
      <charset val="1"/>
    </font>
    <font>
      <i/>
      <sz val="10"/>
      <color indexed="10"/>
      <name val="Marianne"/>
      <family val="3"/>
    </font>
    <font>
      <b/>
      <sz val="10"/>
      <name val="Book Antiqua"/>
      <family val="1"/>
    </font>
    <font>
      <sz val="10"/>
      <name val="Arial"/>
    </font>
  </fonts>
  <fills count="20">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41"/>
        <bgColor indexed="64"/>
      </patternFill>
    </fill>
    <fill>
      <patternFill patternType="solid">
        <fgColor indexed="40"/>
        <bgColor indexed="64"/>
      </patternFill>
    </fill>
    <fill>
      <patternFill patternType="solid">
        <fgColor indexed="43"/>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C9FAFB"/>
        <bgColor indexed="64"/>
      </patternFill>
    </fill>
    <fill>
      <patternFill patternType="solid">
        <fgColor rgb="FFFFFF00"/>
        <bgColor indexed="64"/>
      </patternFill>
    </fill>
    <fill>
      <patternFill patternType="solid">
        <fgColor rgb="FFFFC000"/>
        <bgColor indexed="64"/>
      </patternFill>
    </fill>
    <fill>
      <patternFill patternType="solid">
        <fgColor theme="8"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43"/>
        <bgColor indexed="26"/>
      </patternFill>
    </fill>
    <fill>
      <patternFill patternType="solid">
        <fgColor indexed="42"/>
        <bgColor indexed="27"/>
      </patternFill>
    </fill>
    <fill>
      <patternFill patternType="solid">
        <fgColor rgb="FFCCFFCC"/>
        <bgColor indexed="64"/>
      </patternFill>
    </fill>
  </fills>
  <borders count="4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medium">
        <color indexed="8"/>
      </left>
      <right style="thin">
        <color indexed="8"/>
      </right>
      <top style="medium">
        <color indexed="8"/>
      </top>
      <bottom style="medium">
        <color indexed="8"/>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9" fontId="6" fillId="0" borderId="0" applyFont="0" applyFill="0" applyBorder="0" applyAlignment="0" applyProtection="0"/>
    <xf numFmtId="164" fontId="1" fillId="0" borderId="0" applyFont="0" applyFill="0" applyBorder="0" applyAlignment="0" applyProtection="0"/>
    <xf numFmtId="43" fontId="6" fillId="0" borderId="0" applyFont="0" applyFill="0" applyBorder="0" applyAlignment="0" applyProtection="0"/>
    <xf numFmtId="0" fontId="1" fillId="0" borderId="0"/>
    <xf numFmtId="44" fontId="22" fillId="0" borderId="0" applyFont="0" applyFill="0" applyBorder="0" applyAlignment="0" applyProtection="0"/>
    <xf numFmtId="9" fontId="26" fillId="0" borderId="0" applyFont="0" applyFill="0" applyBorder="0" applyAlignment="0" applyProtection="0"/>
  </cellStyleXfs>
  <cellXfs count="24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Alignment="1">
      <alignment vertical="center" wrapText="1"/>
    </xf>
    <xf numFmtId="0" fontId="0" fillId="0" borderId="0" xfId="0" applyAlignment="1">
      <alignment vertical="center"/>
    </xf>
    <xf numFmtId="0" fontId="4" fillId="0" borderId="0" xfId="0" applyFont="1" applyBorder="1" applyAlignment="1">
      <alignment vertical="center" wrapText="1"/>
    </xf>
    <xf numFmtId="0" fontId="0" fillId="0" borderId="0" xfId="0" applyAlignment="1">
      <alignment horizontal="left" vertical="center"/>
    </xf>
    <xf numFmtId="0" fontId="0" fillId="0" borderId="0" xfId="0" applyBorder="1" applyAlignment="1">
      <alignment horizontal="center" vertical="center"/>
    </xf>
    <xf numFmtId="0" fontId="4" fillId="0" borderId="0" xfId="0" applyFont="1" applyBorder="1" applyAlignment="1">
      <alignment horizontal="left" vertical="center" wrapText="1"/>
    </xf>
    <xf numFmtId="10" fontId="0" fillId="0" borderId="0" xfId="0" applyNumberFormat="1" applyBorder="1" applyAlignment="1">
      <alignment vertical="center"/>
    </xf>
    <xf numFmtId="10" fontId="0" fillId="0" borderId="0" xfId="0" applyNumberFormat="1" applyAlignment="1">
      <alignment vertical="center"/>
    </xf>
    <xf numFmtId="165" fontId="0" fillId="0" borderId="0" xfId="0" applyNumberFormat="1" applyBorder="1" applyAlignment="1">
      <alignment vertical="center"/>
    </xf>
    <xf numFmtId="165" fontId="0" fillId="0" borderId="0" xfId="0" applyNumberFormat="1" applyAlignment="1">
      <alignment vertical="center"/>
    </xf>
    <xf numFmtId="165" fontId="4" fillId="0" borderId="0" xfId="0" applyNumberFormat="1" applyFont="1" applyBorder="1" applyAlignment="1">
      <alignment vertical="center" wrapText="1"/>
    </xf>
    <xf numFmtId="10" fontId="4" fillId="0" borderId="0" xfId="0" applyNumberFormat="1" applyFont="1" applyBorder="1" applyAlignment="1">
      <alignment vertical="center" wrapText="1"/>
    </xf>
    <xf numFmtId="0" fontId="3" fillId="0" borderId="0" xfId="0" applyFont="1" applyAlignment="1">
      <alignment horizontal="center" vertical="center" wrapText="1"/>
    </xf>
    <xf numFmtId="4" fontId="7" fillId="0" borderId="0" xfId="0" applyNumberFormat="1" applyFont="1" applyFill="1" applyBorder="1" applyAlignment="1"/>
    <xf numFmtId="0" fontId="10" fillId="0" borderId="0" xfId="0" applyFont="1" applyBorder="1" applyAlignment="1">
      <alignment vertical="center"/>
    </xf>
    <xf numFmtId="0" fontId="10" fillId="0" borderId="1" xfId="0" applyFont="1" applyBorder="1" applyAlignment="1">
      <alignment vertical="center"/>
    </xf>
    <xf numFmtId="165" fontId="10" fillId="0" borderId="3" xfId="0" applyNumberFormat="1" applyFont="1" applyFill="1" applyBorder="1" applyAlignment="1">
      <alignment vertical="center"/>
    </xf>
    <xf numFmtId="0" fontId="10" fillId="0" borderId="0" xfId="0" applyFont="1" applyFill="1" applyBorder="1" applyAlignment="1">
      <alignment vertical="center"/>
    </xf>
    <xf numFmtId="0" fontId="10" fillId="0" borderId="0" xfId="0" applyFont="1" applyAlignment="1">
      <alignment vertical="center" wrapText="1"/>
    </xf>
    <xf numFmtId="0" fontId="13" fillId="0" borderId="8"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5" fillId="0" borderId="8" xfId="0" applyFont="1" applyBorder="1" applyAlignment="1">
      <alignment horizontal="center" vertical="center" wrapText="1"/>
    </xf>
    <xf numFmtId="0" fontId="13" fillId="2" borderId="9" xfId="0" applyFont="1" applyFill="1" applyBorder="1" applyAlignment="1">
      <alignment horizontal="center" vertical="center" wrapText="1"/>
    </xf>
    <xf numFmtId="0" fontId="10" fillId="0" borderId="0" xfId="0" applyFont="1" applyAlignment="1">
      <alignment horizontal="center" vertical="center" wrapText="1"/>
    </xf>
    <xf numFmtId="1" fontId="10" fillId="0" borderId="11" xfId="0" applyNumberFormat="1" applyFont="1" applyBorder="1" applyAlignment="1">
      <alignment horizontal="center" vertical="center" wrapText="1"/>
    </xf>
    <xf numFmtId="10" fontId="10" fillId="2" borderId="11" xfId="0" applyNumberFormat="1" applyFont="1" applyFill="1" applyBorder="1" applyAlignment="1">
      <alignment horizontal="center" vertical="center" wrapText="1"/>
    </xf>
    <xf numFmtId="10" fontId="10" fillId="0" borderId="11" xfId="0" applyNumberFormat="1" applyFont="1" applyFill="1" applyBorder="1" applyAlignment="1">
      <alignment horizontal="center" vertical="center" wrapText="1"/>
    </xf>
    <xf numFmtId="165" fontId="10" fillId="0" borderId="11" xfId="0" applyNumberFormat="1" applyFont="1" applyBorder="1" applyAlignment="1">
      <alignment horizontal="center" vertical="center" wrapText="1"/>
    </xf>
    <xf numFmtId="1" fontId="10" fillId="0" borderId="3" xfId="0" applyNumberFormat="1" applyFont="1" applyBorder="1" applyAlignment="1">
      <alignment horizontal="center" vertical="center" wrapText="1"/>
    </xf>
    <xf numFmtId="10" fontId="10" fillId="2" borderId="3" xfId="0" applyNumberFormat="1" applyFont="1" applyFill="1" applyBorder="1" applyAlignment="1">
      <alignment horizontal="center" vertical="center" wrapText="1"/>
    </xf>
    <xf numFmtId="10" fontId="10" fillId="0" borderId="3" xfId="0" applyNumberFormat="1" applyFont="1" applyFill="1" applyBorder="1" applyAlignment="1">
      <alignment horizontal="center" vertical="center" wrapText="1"/>
    </xf>
    <xf numFmtId="165" fontId="10" fillId="0" borderId="3" xfId="0" applyNumberFormat="1" applyFont="1" applyBorder="1" applyAlignment="1">
      <alignment horizontal="center" vertical="center" wrapText="1"/>
    </xf>
    <xf numFmtId="165" fontId="10" fillId="2" borderId="13" xfId="0" applyNumberFormat="1" applyFont="1" applyFill="1" applyBorder="1" applyAlignment="1">
      <alignment horizontal="center" vertical="center" wrapText="1"/>
    </xf>
    <xf numFmtId="165" fontId="13" fillId="2" borderId="9" xfId="0" applyNumberFormat="1" applyFont="1" applyFill="1" applyBorder="1" applyAlignment="1">
      <alignment horizontal="center" vertical="center" wrapText="1"/>
    </xf>
    <xf numFmtId="0" fontId="13"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4" fontId="16" fillId="0" borderId="0" xfId="0" applyNumberFormat="1" applyFont="1" applyFill="1" applyBorder="1" applyAlignment="1"/>
    <xf numFmtId="4" fontId="12" fillId="0" borderId="0" xfId="0" applyNumberFormat="1" applyFont="1" applyFill="1" applyBorder="1" applyAlignment="1"/>
    <xf numFmtId="0" fontId="0" fillId="0" borderId="0" xfId="0" applyAlignment="1">
      <alignment wrapText="1"/>
    </xf>
    <xf numFmtId="10" fontId="10" fillId="0" borderId="0" xfId="0" applyNumberFormat="1" applyFont="1" applyBorder="1" applyAlignment="1">
      <alignment vertical="center"/>
    </xf>
    <xf numFmtId="165" fontId="10" fillId="0" borderId="0" xfId="0" applyNumberFormat="1"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vertical="center"/>
    </xf>
    <xf numFmtId="165" fontId="10" fillId="0" borderId="0" xfId="0" applyNumberFormat="1" applyFont="1" applyAlignment="1">
      <alignment vertical="center"/>
    </xf>
    <xf numFmtId="10" fontId="10" fillId="0" borderId="0" xfId="0" applyNumberFormat="1" applyFont="1" applyAlignment="1">
      <alignment vertical="center"/>
    </xf>
    <xf numFmtId="0" fontId="10" fillId="0" borderId="0" xfId="0" applyFont="1" applyAlignment="1">
      <alignment horizontal="left" vertical="center"/>
    </xf>
    <xf numFmtId="0" fontId="17" fillId="0" borderId="0" xfId="0" applyFont="1" applyBorder="1" applyAlignment="1">
      <alignment horizontal="left" vertical="center" wrapText="1"/>
    </xf>
    <xf numFmtId="10" fontId="10" fillId="0" borderId="6" xfId="1" applyNumberFormat="1" applyFont="1" applyFill="1" applyBorder="1" applyAlignment="1">
      <alignment vertical="center"/>
    </xf>
    <xf numFmtId="165" fontId="10" fillId="0" borderId="0" xfId="0" applyNumberFormat="1" applyFont="1" applyFill="1" applyBorder="1" applyAlignment="1">
      <alignment horizontal="right" vertical="center"/>
    </xf>
    <xf numFmtId="10" fontId="10" fillId="0" borderId="0" xfId="0" applyNumberFormat="1" applyFont="1" applyBorder="1" applyAlignment="1">
      <alignment horizontal="right" vertical="center"/>
    </xf>
    <xf numFmtId="165" fontId="10" fillId="0" borderId="0" xfId="0" applyNumberFormat="1" applyFont="1" applyBorder="1" applyAlignment="1">
      <alignment horizontal="right" vertical="center"/>
    </xf>
    <xf numFmtId="0" fontId="10" fillId="0" borderId="4" xfId="0" applyFont="1" applyBorder="1" applyAlignment="1">
      <alignment horizontal="center" vertical="center"/>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3" fillId="0" borderId="34" xfId="0" applyFont="1" applyBorder="1" applyAlignment="1">
      <alignment horizontal="left" vertical="center" wrapText="1"/>
    </xf>
    <xf numFmtId="0" fontId="13" fillId="0" borderId="23" xfId="0" applyFont="1" applyBorder="1" applyAlignment="1">
      <alignment horizontal="center" vertical="center" wrapText="1" shrinkToFi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3" fillId="0" borderId="5" xfId="0" applyFont="1" applyBorder="1" applyAlignment="1">
      <alignment horizontal="center" vertical="center" shrinkToFit="1"/>
    </xf>
    <xf numFmtId="165" fontId="13" fillId="0" borderId="23" xfId="0" applyNumberFormat="1" applyFont="1" applyBorder="1" applyAlignment="1">
      <alignment horizontal="center" vertical="center" wrapText="1"/>
    </xf>
    <xf numFmtId="0" fontId="10" fillId="0" borderId="35" xfId="0" applyFont="1" applyBorder="1" applyAlignment="1">
      <alignment horizontal="center" vertical="center"/>
    </xf>
    <xf numFmtId="10" fontId="10" fillId="0" borderId="14" xfId="0" applyNumberFormat="1" applyFont="1" applyBorder="1" applyAlignment="1">
      <alignment vertical="center"/>
    </xf>
    <xf numFmtId="165" fontId="10" fillId="0" borderId="14" xfId="0" applyNumberFormat="1" applyFont="1" applyFill="1" applyBorder="1" applyAlignment="1">
      <alignment vertical="center"/>
    </xf>
    <xf numFmtId="0" fontId="1" fillId="0" borderId="0" xfId="4"/>
    <xf numFmtId="0" fontId="10" fillId="0" borderId="0" xfId="4" applyFont="1"/>
    <xf numFmtId="0" fontId="13" fillId="0" borderId="0" xfId="4" applyFont="1"/>
    <xf numFmtId="0" fontId="13" fillId="0" borderId="3" xfId="4" applyFont="1" applyBorder="1" applyAlignment="1">
      <alignment horizontal="left" vertical="center"/>
    </xf>
    <xf numFmtId="166" fontId="10" fillId="0" borderId="3" xfId="4" applyNumberFormat="1" applyFont="1" applyBorder="1" applyAlignment="1">
      <alignment vertical="center"/>
    </xf>
    <xf numFmtId="166" fontId="10" fillId="15" borderId="3" xfId="4" applyNumberFormat="1" applyFont="1" applyFill="1" applyBorder="1" applyAlignment="1" applyProtection="1">
      <alignment vertical="center"/>
      <protection locked="0"/>
    </xf>
    <xf numFmtId="0" fontId="13" fillId="16" borderId="3" xfId="4" applyFont="1" applyFill="1" applyBorder="1" applyAlignment="1">
      <alignment horizontal="right" vertical="center" wrapText="1"/>
    </xf>
    <xf numFmtId="166" fontId="10" fillId="16" borderId="3" xfId="4" applyNumberFormat="1" applyFont="1" applyFill="1" applyBorder="1" applyAlignment="1" applyProtection="1">
      <alignment vertical="center"/>
    </xf>
    <xf numFmtId="0" fontId="18" fillId="13" borderId="3" xfId="4" applyFont="1" applyFill="1" applyBorder="1" applyAlignment="1">
      <alignment horizontal="left" vertical="center"/>
    </xf>
    <xf numFmtId="166" fontId="19" fillId="13" borderId="3" xfId="4" applyNumberFormat="1" applyFont="1" applyFill="1" applyBorder="1" applyAlignment="1">
      <alignment horizontal="right" vertical="center"/>
    </xf>
    <xf numFmtId="0" fontId="20" fillId="14" borderId="3" xfId="4" applyFont="1" applyFill="1" applyBorder="1" applyAlignment="1">
      <alignment horizontal="center"/>
    </xf>
    <xf numFmtId="166" fontId="10" fillId="14" borderId="3" xfId="4" applyNumberFormat="1" applyFont="1" applyFill="1" applyBorder="1" applyAlignment="1" applyProtection="1">
      <alignment horizontal="right"/>
      <protection locked="0"/>
    </xf>
    <xf numFmtId="0" fontId="10" fillId="15" borderId="3" xfId="4" applyFont="1" applyFill="1" applyBorder="1" applyAlignment="1" applyProtection="1">
      <alignment horizontal="left" vertical="center" wrapText="1"/>
      <protection locked="0"/>
    </xf>
    <xf numFmtId="10" fontId="14" fillId="14" borderId="3" xfId="4" applyNumberFormat="1" applyFont="1" applyFill="1" applyBorder="1" applyAlignment="1">
      <alignment horizontal="center" vertical="center"/>
    </xf>
    <xf numFmtId="0" fontId="13" fillId="0" borderId="3" xfId="4" applyFont="1" applyBorder="1" applyAlignment="1">
      <alignment horizontal="left" vertical="center" wrapText="1"/>
    </xf>
    <xf numFmtId="166" fontId="19" fillId="13" borderId="3" xfId="4" applyNumberFormat="1" applyFont="1" applyFill="1" applyBorder="1" applyAlignment="1">
      <alignment vertical="center"/>
    </xf>
    <xf numFmtId="0" fontId="19" fillId="13" borderId="3" xfId="4" applyFont="1" applyFill="1" applyBorder="1" applyAlignment="1">
      <alignment vertical="center"/>
    </xf>
    <xf numFmtId="10" fontId="21" fillId="13" borderId="3" xfId="4"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9" fontId="5" fillId="0" borderId="3" xfId="0" applyNumberFormat="1" applyFont="1" applyBorder="1" applyAlignment="1">
      <alignment horizontal="center" vertical="center"/>
    </xf>
    <xf numFmtId="0" fontId="13" fillId="0" borderId="3" xfId="4" applyFont="1" applyBorder="1" applyAlignment="1">
      <alignment horizontal="center"/>
    </xf>
    <xf numFmtId="0" fontId="13" fillId="0" borderId="3" xfId="4" applyFont="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0" fillId="0" borderId="3" xfId="0" applyFont="1" applyBorder="1"/>
    <xf numFmtId="0" fontId="10" fillId="0" borderId="0" xfId="0" applyFont="1"/>
    <xf numFmtId="0" fontId="10" fillId="12" borderId="3" xfId="0" applyFont="1" applyFill="1" applyBorder="1"/>
    <xf numFmtId="0" fontId="10"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3" xfId="0" applyFont="1" applyBorder="1" applyAlignment="1">
      <alignment vertical="center"/>
    </xf>
    <xf numFmtId="0" fontId="10" fillId="0" borderId="3" xfId="0" applyFont="1" applyBorder="1" applyAlignment="1">
      <alignment horizontal="justify" vertical="center" wrapText="1"/>
    </xf>
    <xf numFmtId="0" fontId="14" fillId="0" borderId="3" xfId="0" applyFont="1" applyBorder="1" applyAlignment="1">
      <alignment horizontal="center" vertical="center"/>
    </xf>
    <xf numFmtId="0" fontId="1" fillId="0" borderId="0" xfId="0" applyFont="1"/>
    <xf numFmtId="0" fontId="13" fillId="0" borderId="3" xfId="0" applyFont="1" applyBorder="1" applyAlignment="1">
      <alignment horizontal="left" vertical="center" wrapText="1"/>
    </xf>
    <xf numFmtId="0" fontId="13" fillId="12" borderId="3" xfId="0" applyFont="1" applyFill="1" applyBorder="1" applyAlignment="1">
      <alignment vertical="center"/>
    </xf>
    <xf numFmtId="0" fontId="13" fillId="12" borderId="3" xfId="0" applyFont="1" applyFill="1" applyBorder="1" applyAlignment="1">
      <alignment vertical="center" wrapText="1"/>
    </xf>
    <xf numFmtId="0" fontId="1" fillId="0" borderId="0" xfId="0" applyFont="1" applyAlignment="1">
      <alignment wrapText="1"/>
    </xf>
    <xf numFmtId="0" fontId="10" fillId="0" borderId="3" xfId="4" applyFont="1" applyBorder="1" applyAlignment="1">
      <alignment horizontal="center" vertical="center"/>
    </xf>
    <xf numFmtId="10" fontId="13" fillId="8" borderId="8" xfId="0" applyNumberFormat="1" applyFont="1" applyFill="1" applyBorder="1" applyAlignment="1">
      <alignment horizontal="center" vertical="center" wrapText="1"/>
    </xf>
    <xf numFmtId="0" fontId="13" fillId="0" borderId="21" xfId="0" applyFont="1" applyFill="1" applyBorder="1" applyAlignment="1">
      <alignment horizontal="center" vertical="center" wrapText="1"/>
    </xf>
    <xf numFmtId="10" fontId="13" fillId="8" borderId="26" xfId="0" applyNumberFormat="1" applyFont="1" applyFill="1" applyBorder="1" applyAlignment="1">
      <alignment horizontal="center" vertical="center" wrapText="1"/>
    </xf>
    <xf numFmtId="165" fontId="13" fillId="8" borderId="26" xfId="0" applyNumberFormat="1" applyFont="1" applyFill="1" applyBorder="1" applyAlignment="1">
      <alignment horizontal="center" vertical="center" wrapText="1"/>
    </xf>
    <xf numFmtId="0" fontId="1" fillId="0" borderId="0" xfId="0" applyFont="1" applyAlignment="1">
      <alignment vertical="center"/>
    </xf>
    <xf numFmtId="0" fontId="13" fillId="5" borderId="40" xfId="0" applyFont="1" applyFill="1" applyBorder="1" applyAlignment="1">
      <alignment horizontal="left" vertical="center" wrapText="1"/>
    </xf>
    <xf numFmtId="165" fontId="13" fillId="5" borderId="19" xfId="0" applyNumberFormat="1" applyFont="1" applyFill="1" applyBorder="1" applyAlignment="1">
      <alignment horizontal="right" vertical="center" wrapText="1"/>
    </xf>
    <xf numFmtId="10" fontId="13" fillId="5" borderId="19" xfId="0" applyNumberFormat="1" applyFont="1" applyFill="1" applyBorder="1" applyAlignment="1">
      <alignment horizontal="right" vertical="center" wrapText="1"/>
    </xf>
    <xf numFmtId="165" fontId="13" fillId="5" borderId="20" xfId="0" applyNumberFormat="1" applyFont="1" applyFill="1" applyBorder="1" applyAlignment="1">
      <alignment horizontal="right" vertical="center" wrapText="1"/>
    </xf>
    <xf numFmtId="0" fontId="13" fillId="3" borderId="18" xfId="0" applyFont="1" applyFill="1" applyBorder="1" applyAlignment="1">
      <alignment horizontal="left" vertical="center" wrapText="1"/>
    </xf>
    <xf numFmtId="44" fontId="13" fillId="3" borderId="19" xfId="5" applyFont="1" applyFill="1" applyBorder="1" applyAlignment="1">
      <alignment horizontal="right" vertical="center" wrapText="1"/>
    </xf>
    <xf numFmtId="10" fontId="13" fillId="3" borderId="19" xfId="0" applyNumberFormat="1" applyFont="1" applyFill="1" applyBorder="1" applyAlignment="1">
      <alignment horizontal="right" vertical="center" wrapText="1"/>
    </xf>
    <xf numFmtId="165" fontId="10" fillId="0" borderId="3" xfId="0" applyNumberFormat="1" applyFont="1" applyBorder="1" applyAlignment="1">
      <alignment horizontal="right" vertical="center" wrapText="1"/>
    </xf>
    <xf numFmtId="10" fontId="10" fillId="0" borderId="3" xfId="0" applyNumberFormat="1" applyFont="1" applyBorder="1" applyAlignment="1">
      <alignment horizontal="right" vertical="center" wrapText="1"/>
    </xf>
    <xf numFmtId="0" fontId="10" fillId="0" borderId="4" xfId="0" applyFont="1" applyBorder="1" applyAlignment="1">
      <alignment vertical="center" wrapText="1"/>
    </xf>
    <xf numFmtId="165" fontId="13" fillId="0" borderId="0" xfId="0" applyNumberFormat="1" applyFont="1" applyBorder="1" applyAlignment="1">
      <alignment horizontal="right" vertical="center" wrapText="1"/>
    </xf>
    <xf numFmtId="10" fontId="13" fillId="0" borderId="0" xfId="0" applyNumberFormat="1" applyFont="1" applyBorder="1" applyAlignment="1">
      <alignment horizontal="right" vertical="center" wrapText="1"/>
    </xf>
    <xf numFmtId="165" fontId="13" fillId="0" borderId="0" xfId="0" applyNumberFormat="1" applyFont="1" applyFill="1" applyBorder="1" applyAlignment="1">
      <alignment horizontal="right" vertical="center" wrapText="1"/>
    </xf>
    <xf numFmtId="0" fontId="10" fillId="0" borderId="1" xfId="0" applyFont="1" applyFill="1" applyBorder="1" applyAlignment="1">
      <alignment vertical="center" wrapText="1"/>
    </xf>
    <xf numFmtId="10" fontId="13" fillId="0" borderId="3" xfId="0" applyNumberFormat="1" applyFont="1" applyFill="1" applyBorder="1" applyAlignment="1">
      <alignment horizontal="right" vertical="center" wrapText="1"/>
    </xf>
    <xf numFmtId="49" fontId="10" fillId="0" borderId="15" xfId="0" applyNumberFormat="1" applyFont="1" applyBorder="1" applyAlignment="1">
      <alignment horizontal="left" vertical="center" wrapText="1"/>
    </xf>
    <xf numFmtId="165" fontId="10" fillId="0" borderId="16" xfId="0" applyNumberFormat="1" applyFont="1" applyBorder="1" applyAlignment="1">
      <alignment horizontal="right" vertical="center" wrapText="1"/>
    </xf>
    <xf numFmtId="10" fontId="13" fillId="0" borderId="16" xfId="0" applyNumberFormat="1" applyFont="1" applyFill="1" applyBorder="1" applyAlignment="1">
      <alignment horizontal="right" vertical="center" wrapText="1"/>
    </xf>
    <xf numFmtId="165" fontId="13" fillId="10" borderId="9" xfId="0" applyNumberFormat="1" applyFont="1" applyFill="1" applyBorder="1" applyAlignment="1">
      <alignment horizontal="right" vertical="center" wrapText="1"/>
    </xf>
    <xf numFmtId="0" fontId="10" fillId="0" borderId="10" xfId="0" applyFont="1" applyBorder="1" applyAlignment="1">
      <alignment horizontal="left" vertical="center" wrapText="1"/>
    </xf>
    <xf numFmtId="165" fontId="10" fillId="0" borderId="11" xfId="0" applyNumberFormat="1" applyFont="1" applyBorder="1" applyAlignment="1">
      <alignment horizontal="right" vertical="center" wrapText="1"/>
    </xf>
    <xf numFmtId="10" fontId="10" fillId="0" borderId="11" xfId="0" applyNumberFormat="1" applyFont="1" applyBorder="1" applyAlignment="1">
      <alignment horizontal="right" vertical="center" wrapText="1"/>
    </xf>
    <xf numFmtId="0" fontId="10" fillId="0" borderId="15" xfId="0" applyFont="1" applyBorder="1" applyAlignment="1">
      <alignment horizontal="left" vertical="center" wrapText="1"/>
    </xf>
    <xf numFmtId="10" fontId="10" fillId="0" borderId="16" xfId="0" applyNumberFormat="1" applyFont="1" applyBorder="1" applyAlignment="1">
      <alignment horizontal="right" vertical="center" wrapText="1"/>
    </xf>
    <xf numFmtId="0" fontId="13" fillId="5" borderId="5" xfId="0" applyFont="1" applyFill="1" applyBorder="1" applyAlignment="1">
      <alignment horizontal="left" vertical="center" wrapText="1"/>
    </xf>
    <xf numFmtId="165" fontId="13" fillId="5" borderId="8" xfId="0" applyNumberFormat="1" applyFont="1" applyFill="1" applyBorder="1" applyAlignment="1">
      <alignment horizontal="right" vertical="center" wrapText="1"/>
    </xf>
    <xf numFmtId="10" fontId="13" fillId="5" borderId="8" xfId="0" applyNumberFormat="1" applyFont="1" applyFill="1" applyBorder="1" applyAlignment="1">
      <alignment horizontal="right" vertical="center" wrapText="1"/>
    </xf>
    <xf numFmtId="165" fontId="10" fillId="0" borderId="1" xfId="0" applyNumberFormat="1" applyFont="1" applyBorder="1" applyAlignment="1">
      <alignment horizontal="right" vertical="center" wrapText="1"/>
    </xf>
    <xf numFmtId="0" fontId="10" fillId="0" borderId="1" xfId="0" applyFont="1" applyBorder="1" applyAlignment="1">
      <alignment horizontal="left" vertical="center" wrapText="1"/>
    </xf>
    <xf numFmtId="0" fontId="10" fillId="0" borderId="15" xfId="0" applyFont="1" applyFill="1" applyBorder="1" applyAlignment="1">
      <alignment horizontal="left" vertical="center" wrapText="1"/>
    </xf>
    <xf numFmtId="0" fontId="13" fillId="3" borderId="10" xfId="0" applyFont="1" applyFill="1" applyBorder="1" applyAlignment="1">
      <alignment horizontal="left" vertical="center" wrapText="1"/>
    </xf>
    <xf numFmtId="10" fontId="13" fillId="3" borderId="11" xfId="0" applyNumberFormat="1" applyFont="1" applyFill="1" applyBorder="1" applyAlignment="1">
      <alignment horizontal="right" vertical="center" wrapText="1"/>
    </xf>
    <xf numFmtId="49" fontId="13" fillId="0" borderId="1" xfId="0" applyNumberFormat="1" applyFont="1" applyBorder="1" applyAlignment="1">
      <alignment horizontal="left" vertical="center" wrapText="1"/>
    </xf>
    <xf numFmtId="165" fontId="10" fillId="0" borderId="3" xfId="0" applyNumberFormat="1" applyFont="1" applyFill="1" applyBorder="1" applyAlignment="1">
      <alignment horizontal="right" vertical="center" wrapText="1"/>
    </xf>
    <xf numFmtId="0" fontId="10" fillId="0" borderId="1" xfId="0" applyFont="1" applyBorder="1" applyAlignment="1">
      <alignment vertical="center" wrapText="1"/>
    </xf>
    <xf numFmtId="165" fontId="13" fillId="0" borderId="3" xfId="0" applyNumberFormat="1" applyFont="1" applyFill="1" applyBorder="1" applyAlignment="1">
      <alignment vertical="center" wrapText="1"/>
    </xf>
    <xf numFmtId="165" fontId="13" fillId="0" borderId="11" xfId="0" applyNumberFormat="1" applyFont="1" applyBorder="1" applyAlignment="1">
      <alignment horizontal="right" vertical="center" wrapText="1"/>
    </xf>
    <xf numFmtId="10" fontId="13" fillId="0" borderId="11" xfId="0" applyNumberFormat="1" applyFont="1" applyBorder="1" applyAlignment="1">
      <alignment horizontal="right" vertical="center" wrapText="1"/>
    </xf>
    <xf numFmtId="0" fontId="13" fillId="6" borderId="5" xfId="0" applyFont="1" applyFill="1" applyBorder="1" applyAlignment="1">
      <alignment horizontal="center" vertical="center" wrapText="1"/>
    </xf>
    <xf numFmtId="165" fontId="13" fillId="6" borderId="8" xfId="0" applyNumberFormat="1" applyFont="1" applyFill="1" applyBorder="1" applyAlignment="1">
      <alignment horizontal="right" vertical="center" wrapText="1"/>
    </xf>
    <xf numFmtId="10" fontId="13" fillId="6" borderId="8" xfId="0" applyNumberFormat="1" applyFont="1" applyFill="1" applyBorder="1" applyAlignment="1">
      <alignment horizontal="right" vertical="center" wrapText="1"/>
    </xf>
    <xf numFmtId="165" fontId="13" fillId="6" borderId="9" xfId="0" applyNumberFormat="1" applyFont="1" applyFill="1" applyBorder="1" applyAlignment="1">
      <alignment horizontal="right" vertical="center" wrapText="1"/>
    </xf>
    <xf numFmtId="0" fontId="13" fillId="17" borderId="38" xfId="0" applyFont="1" applyFill="1" applyBorder="1" applyAlignment="1">
      <alignment horizontal="left" vertical="center" wrapText="1"/>
    </xf>
    <xf numFmtId="165" fontId="13" fillId="7" borderId="8" xfId="0" applyNumberFormat="1" applyFont="1" applyFill="1" applyBorder="1" applyAlignment="1">
      <alignment horizontal="right" vertical="center" wrapText="1"/>
    </xf>
    <xf numFmtId="9" fontId="13" fillId="7" borderId="8" xfId="1" applyFont="1" applyFill="1" applyBorder="1" applyAlignment="1">
      <alignment horizontal="right" vertical="center" wrapText="1"/>
    </xf>
    <xf numFmtId="43" fontId="13" fillId="7" borderId="9" xfId="3" applyFont="1" applyFill="1" applyBorder="1" applyAlignment="1">
      <alignment horizontal="right" vertical="center" wrapText="1"/>
    </xf>
    <xf numFmtId="0" fontId="1" fillId="0" borderId="0" xfId="0" applyFont="1" applyFill="1" applyAlignment="1">
      <alignment vertical="center"/>
    </xf>
    <xf numFmtId="0" fontId="23" fillId="18" borderId="39" xfId="0" applyFont="1" applyFill="1" applyBorder="1" applyAlignment="1">
      <alignment horizontal="left" vertical="center" wrapText="1"/>
    </xf>
    <xf numFmtId="44" fontId="13" fillId="4" borderId="8" xfId="5" applyFont="1" applyFill="1" applyBorder="1" applyAlignment="1">
      <alignment vertical="center"/>
    </xf>
    <xf numFmtId="10" fontId="13" fillId="4" borderId="8" xfId="0" applyNumberFormat="1" applyFont="1" applyFill="1" applyBorder="1" applyAlignment="1">
      <alignment vertical="center"/>
    </xf>
    <xf numFmtId="4" fontId="13" fillId="4" borderId="3" xfId="0" applyNumberFormat="1" applyFont="1" applyFill="1" applyBorder="1" applyAlignment="1">
      <alignment vertical="center" wrapText="1"/>
    </xf>
    <xf numFmtId="165" fontId="13" fillId="8" borderId="9" xfId="0" applyNumberFormat="1" applyFont="1" applyFill="1" applyBorder="1" applyAlignment="1">
      <alignment vertical="center" wrapText="1"/>
    </xf>
    <xf numFmtId="0" fontId="13" fillId="0" borderId="0" xfId="0" applyFont="1" applyFill="1" applyBorder="1" applyAlignment="1">
      <alignment horizontal="left" vertical="center" wrapText="1"/>
    </xf>
    <xf numFmtId="165" fontId="13" fillId="0" borderId="0" xfId="0" applyNumberFormat="1" applyFont="1" applyFill="1" applyBorder="1" applyAlignment="1">
      <alignment horizontal="left" vertical="center" wrapText="1"/>
    </xf>
    <xf numFmtId="10" fontId="13" fillId="0" borderId="0" xfId="0" applyNumberFormat="1" applyFont="1" applyFill="1" applyBorder="1" applyAlignment="1">
      <alignment horizontal="left" vertical="center" wrapText="1"/>
    </xf>
    <xf numFmtId="0" fontId="13" fillId="0" borderId="0" xfId="0" applyFont="1" applyBorder="1" applyAlignment="1">
      <alignment horizontal="left" vertical="center" wrapText="1"/>
    </xf>
    <xf numFmtId="0" fontId="25" fillId="0" borderId="0" xfId="0" applyFont="1" applyBorder="1" applyAlignment="1">
      <alignment horizontal="left" vertical="center" wrapText="1"/>
    </xf>
    <xf numFmtId="0" fontId="10" fillId="0" borderId="14" xfId="0" applyFont="1" applyBorder="1" applyAlignment="1">
      <alignment horizontal="left" vertical="center" wrapText="1"/>
    </xf>
    <xf numFmtId="165" fontId="10" fillId="0" borderId="14" xfId="0" applyNumberFormat="1" applyFont="1" applyBorder="1" applyAlignment="1">
      <alignment horizontal="right" vertical="center" wrapText="1"/>
    </xf>
    <xf numFmtId="10" fontId="10" fillId="0" borderId="14" xfId="0" applyNumberFormat="1" applyFont="1" applyBorder="1" applyAlignment="1">
      <alignment horizontal="right" vertical="center" wrapText="1"/>
    </xf>
    <xf numFmtId="4" fontId="13" fillId="4" borderId="23" xfId="0" applyNumberFormat="1" applyFont="1" applyFill="1" applyBorder="1" applyAlignment="1">
      <alignment vertical="center" wrapText="1"/>
    </xf>
    <xf numFmtId="44" fontId="13" fillId="8" borderId="9" xfId="0" applyNumberFormat="1" applyFont="1" applyFill="1" applyBorder="1" applyAlignment="1">
      <alignment vertical="center" wrapText="1"/>
    </xf>
    <xf numFmtId="0" fontId="13" fillId="8" borderId="23" xfId="0" applyNumberFormat="1" applyFont="1" applyFill="1" applyBorder="1" applyAlignment="1">
      <alignment vertical="center" wrapText="1"/>
    </xf>
    <xf numFmtId="10" fontId="13" fillId="8" borderId="41" xfId="6" applyNumberFormat="1" applyFont="1" applyFill="1" applyBorder="1" applyAlignment="1">
      <alignment vertical="center" wrapText="1"/>
    </xf>
    <xf numFmtId="4" fontId="13" fillId="4" borderId="42" xfId="0" applyNumberFormat="1" applyFont="1" applyFill="1" applyBorder="1" applyAlignment="1">
      <alignment vertical="center" wrapText="1"/>
    </xf>
    <xf numFmtId="10" fontId="20" fillId="4" borderId="26" xfId="6" applyNumberFormat="1" applyFont="1" applyFill="1" applyBorder="1" applyAlignment="1">
      <alignment vertical="center" wrapText="1"/>
    </xf>
    <xf numFmtId="44" fontId="13" fillId="19" borderId="3" xfId="5" applyFont="1" applyFill="1" applyBorder="1" applyAlignment="1">
      <alignment horizontal="right" vertical="center" wrapText="1"/>
    </xf>
    <xf numFmtId="166" fontId="10" fillId="0" borderId="13" xfId="0" applyNumberFormat="1" applyFont="1" applyFill="1" applyBorder="1" applyAlignment="1">
      <alignment horizontal="right" vertical="center" wrapText="1"/>
    </xf>
    <xf numFmtId="165" fontId="10" fillId="0" borderId="12" xfId="0" applyNumberFormat="1" applyFont="1" applyFill="1" applyBorder="1" applyAlignment="1">
      <alignment horizontal="right" vertical="center" wrapText="1"/>
    </xf>
    <xf numFmtId="165" fontId="10" fillId="0" borderId="17" xfId="0" applyNumberFormat="1" applyFont="1" applyFill="1" applyBorder="1" applyAlignment="1">
      <alignment horizontal="right" vertical="center" wrapText="1"/>
    </xf>
    <xf numFmtId="165" fontId="10" fillId="0" borderId="13" xfId="0" applyNumberFormat="1" applyFont="1" applyFill="1" applyBorder="1" applyAlignment="1">
      <alignment horizontal="right" vertical="center" wrapText="1"/>
    </xf>
    <xf numFmtId="165" fontId="10" fillId="0" borderId="16" xfId="0" applyNumberFormat="1" applyFont="1" applyFill="1" applyBorder="1" applyAlignment="1">
      <alignment horizontal="right" vertical="center" wrapText="1"/>
    </xf>
    <xf numFmtId="10" fontId="10" fillId="0" borderId="3" xfId="0" applyNumberFormat="1" applyFont="1" applyFill="1" applyBorder="1" applyAlignment="1">
      <alignment horizontal="right" vertical="center" wrapText="1"/>
    </xf>
    <xf numFmtId="10" fontId="10" fillId="0" borderId="16" xfId="0" applyNumberFormat="1" applyFont="1" applyFill="1" applyBorder="1" applyAlignment="1">
      <alignment horizontal="right" vertical="center" wrapText="1"/>
    </xf>
    <xf numFmtId="167" fontId="10" fillId="0" borderId="3" xfId="0" applyNumberFormat="1" applyFont="1" applyBorder="1" applyAlignment="1">
      <alignment horizontal="right" vertical="center" wrapText="1"/>
    </xf>
    <xf numFmtId="167" fontId="10" fillId="0" borderId="16" xfId="0" applyNumberFormat="1" applyFont="1" applyBorder="1" applyAlignment="1">
      <alignment horizontal="right" vertical="center" wrapText="1"/>
    </xf>
    <xf numFmtId="167" fontId="13" fillId="3" borderId="19" xfId="5" applyNumberFormat="1" applyFont="1" applyFill="1" applyBorder="1" applyAlignment="1">
      <alignment horizontal="right" vertical="center" wrapText="1"/>
    </xf>
    <xf numFmtId="167" fontId="10" fillId="0" borderId="3" xfId="0" applyNumberFormat="1" applyFont="1" applyBorder="1" applyAlignment="1">
      <alignment vertical="center"/>
    </xf>
    <xf numFmtId="167" fontId="10" fillId="0" borderId="16" xfId="0" applyNumberFormat="1" applyFont="1" applyFill="1" applyBorder="1" applyAlignment="1">
      <alignment horizontal="right" vertical="center"/>
    </xf>
    <xf numFmtId="167" fontId="13" fillId="3" borderId="11" xfId="5" applyNumberFormat="1" applyFont="1" applyFill="1" applyBorder="1" applyAlignment="1">
      <alignment horizontal="right" vertical="center"/>
    </xf>
    <xf numFmtId="167" fontId="13" fillId="0" borderId="3" xfId="0" applyNumberFormat="1" applyFont="1" applyBorder="1" applyAlignment="1">
      <alignment vertical="center" wrapText="1"/>
    </xf>
    <xf numFmtId="167" fontId="10" fillId="0" borderId="14" xfId="0" applyNumberFormat="1" applyFont="1" applyBorder="1" applyAlignment="1">
      <alignment vertical="center"/>
    </xf>
    <xf numFmtId="167" fontId="13" fillId="19" borderId="3" xfId="5" applyNumberFormat="1" applyFont="1" applyFill="1" applyBorder="1" applyAlignment="1">
      <alignment horizontal="right" vertical="center" wrapText="1"/>
    </xf>
    <xf numFmtId="10" fontId="13" fillId="4" borderId="3" xfId="0" applyNumberFormat="1" applyFont="1" applyFill="1" applyBorder="1" applyAlignment="1">
      <alignment vertical="center"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Alignment="1"/>
    <xf numFmtId="0" fontId="10" fillId="0" borderId="36" xfId="4" applyFont="1" applyBorder="1" applyAlignment="1">
      <alignment horizontal="left" vertical="center"/>
    </xf>
    <xf numFmtId="0" fontId="10" fillId="0" borderId="37" xfId="4" applyFont="1" applyBorder="1" applyAlignment="1">
      <alignment horizontal="left" vertical="center"/>
    </xf>
    <xf numFmtId="0" fontId="10" fillId="0" borderId="34" xfId="4" applyFont="1" applyBorder="1" applyAlignment="1">
      <alignment horizontal="left" vertical="center"/>
    </xf>
    <xf numFmtId="0" fontId="19" fillId="13" borderId="0" xfId="4" applyFont="1" applyFill="1" applyAlignment="1">
      <alignment horizontal="center"/>
    </xf>
    <xf numFmtId="0" fontId="13" fillId="0" borderId="3" xfId="4" applyFont="1" applyBorder="1" applyAlignment="1">
      <alignment horizontal="center"/>
    </xf>
    <xf numFmtId="0" fontId="13" fillId="0" borderId="3" xfId="4" applyFont="1" applyBorder="1" applyAlignment="1">
      <alignment horizontal="center" vertical="center"/>
    </xf>
    <xf numFmtId="0" fontId="10" fillId="0" borderId="0" xfId="4" applyFont="1" applyAlignment="1">
      <alignment horizontal="center"/>
    </xf>
    <xf numFmtId="0" fontId="14" fillId="0" borderId="0" xfId="0" applyFont="1" applyBorder="1" applyAlignment="1">
      <alignment horizontal="left"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5" xfId="0" applyFont="1" applyFill="1" applyBorder="1" applyAlignment="1">
      <alignment horizontal="center" vertical="center" wrapText="1"/>
    </xf>
    <xf numFmtId="165" fontId="10" fillId="9" borderId="7" xfId="0" applyNumberFormat="1" applyFont="1" applyFill="1" applyBorder="1" applyAlignment="1">
      <alignment horizontal="center" vertical="center" wrapText="1"/>
    </xf>
    <xf numFmtId="165" fontId="10" fillId="9" borderId="26" xfId="0" applyNumberFormat="1" applyFont="1" applyFill="1" applyBorder="1" applyAlignment="1">
      <alignment horizontal="center" vertical="center" wrapText="1"/>
    </xf>
    <xf numFmtId="0" fontId="13" fillId="8" borderId="27" xfId="0" applyFont="1" applyFill="1" applyBorder="1" applyAlignment="1">
      <alignment horizontal="center" vertical="center" wrapText="1"/>
    </xf>
    <xf numFmtId="0" fontId="13" fillId="8" borderId="29"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top"/>
    </xf>
    <xf numFmtId="0" fontId="10" fillId="0" borderId="3" xfId="0" applyFont="1" applyBorder="1" applyAlignment="1">
      <alignment horizontal="center" vertical="center"/>
    </xf>
    <xf numFmtId="0" fontId="13" fillId="0" borderId="27" xfId="0" applyFont="1" applyBorder="1" applyAlignment="1">
      <alignment vertical="center"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5" fillId="11" borderId="3" xfId="0" applyFont="1" applyFill="1" applyBorder="1" applyAlignment="1">
      <alignment horizontal="center" vertical="center"/>
    </xf>
    <xf numFmtId="0" fontId="1" fillId="0" borderId="3" xfId="0" applyFont="1" applyBorder="1" applyAlignment="1">
      <alignment horizontal="center"/>
    </xf>
    <xf numFmtId="0" fontId="1" fillId="0" borderId="3" xfId="0" applyFont="1" applyFill="1" applyBorder="1" applyAlignment="1">
      <alignment horizontal="center"/>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0" fillId="0" borderId="3" xfId="0" applyFont="1" applyBorder="1" applyAlignment="1">
      <alignment horizontal="left" vertical="center" wrapText="1"/>
    </xf>
    <xf numFmtId="0" fontId="20" fillId="12" borderId="0" xfId="0" applyFont="1" applyFill="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horizontal="center" vertical="center" wrapText="1"/>
    </xf>
  </cellXfs>
  <cellStyles count="7">
    <cellStyle name="Milliers 2" xfId="2"/>
    <cellStyle name="Milliers 3" xfId="3"/>
    <cellStyle name="Monétaire" xfId="5" builtinId="4"/>
    <cellStyle name="Normal" xfId="0" builtinId="0"/>
    <cellStyle name="Normal 2" xfId="4"/>
    <cellStyle name="Pourcentage" xfId="6" builtinId="5"/>
    <cellStyle name="Pourcentage 2"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1327150</xdr:colOff>
      <xdr:row>0</xdr:row>
      <xdr:rowOff>1002188</xdr:rowOff>
    </xdr:to>
    <xdr:pic>
      <xdr:nvPicPr>
        <xdr:cNvPr id="6"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27150" cy="1002188"/>
        </a:xfrm>
        <a:prstGeom prst="rect">
          <a:avLst/>
        </a:prstGeom>
      </xdr:spPr>
    </xdr:pic>
    <xdr:clientData/>
  </xdr:twoCellAnchor>
  <xdr:twoCellAnchor editAs="oneCell">
    <xdr:from>
      <xdr:col>6</xdr:col>
      <xdr:colOff>781145</xdr:colOff>
      <xdr:row>0</xdr:row>
      <xdr:rowOff>428623</xdr:rowOff>
    </xdr:from>
    <xdr:to>
      <xdr:col>7</xdr:col>
      <xdr:colOff>385</xdr:colOff>
      <xdr:row>0</xdr:row>
      <xdr:rowOff>1000124</xdr:rowOff>
    </xdr:to>
    <xdr:pic>
      <xdr:nvPicPr>
        <xdr:cNvPr id="5" name="Image 4"/>
        <xdr:cNvPicPr>
          <a:picLocks noChangeAspect="1"/>
        </xdr:cNvPicPr>
      </xdr:nvPicPr>
      <xdr:blipFill>
        <a:blip xmlns:r="http://schemas.openxmlformats.org/officeDocument/2006/relationships" r:embed="rId2"/>
        <a:stretch>
          <a:fillRect/>
        </a:stretch>
      </xdr:blipFill>
      <xdr:spPr>
        <a:xfrm>
          <a:off x="9506045" y="428623"/>
          <a:ext cx="1171865" cy="571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38100</xdr:colOff>
      <xdr:row>0</xdr:row>
      <xdr:rowOff>685800</xdr:rowOff>
    </xdr:from>
    <xdr:to>
      <xdr:col>11</xdr:col>
      <xdr:colOff>857635</xdr:colOff>
      <xdr:row>0</xdr:row>
      <xdr:rowOff>1642898</xdr:rowOff>
    </xdr:to>
    <xdr:pic>
      <xdr:nvPicPr>
        <xdr:cNvPr id="6" name="Image 5"/>
        <xdr:cNvPicPr>
          <a:picLocks noChangeAspect="1"/>
        </xdr:cNvPicPr>
      </xdr:nvPicPr>
      <xdr:blipFill>
        <a:blip xmlns:r="http://schemas.openxmlformats.org/officeDocument/2006/relationships" r:embed="rId1"/>
        <a:stretch>
          <a:fillRect/>
        </a:stretch>
      </xdr:blipFill>
      <xdr:spPr>
        <a:xfrm>
          <a:off x="20078700" y="685800"/>
          <a:ext cx="1962535" cy="957098"/>
        </a:xfrm>
        <a:prstGeom prst="rect">
          <a:avLst/>
        </a:prstGeom>
      </xdr:spPr>
    </xdr:pic>
    <xdr:clientData/>
  </xdr:twoCellAnchor>
  <xdr:twoCellAnchor editAs="oneCell">
    <xdr:from>
      <xdr:col>0</xdr:col>
      <xdr:colOff>0</xdr:colOff>
      <xdr:row>0</xdr:row>
      <xdr:rowOff>0</xdr:rowOff>
    </xdr:from>
    <xdr:to>
      <xdr:col>0</xdr:col>
      <xdr:colOff>1778000</xdr:colOff>
      <xdr:row>0</xdr:row>
      <xdr:rowOff>1342644</xdr:rowOff>
    </xdr:to>
    <xdr:pic>
      <xdr:nvPicPr>
        <xdr:cNvPr id="4"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78000" cy="13426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2313045</xdr:colOff>
      <xdr:row>0</xdr:row>
      <xdr:rowOff>455083</xdr:rowOff>
    </xdr:from>
    <xdr:to>
      <xdr:col>3</xdr:col>
      <xdr:colOff>3636818</xdr:colOff>
      <xdr:row>0</xdr:row>
      <xdr:rowOff>1100667</xdr:rowOff>
    </xdr:to>
    <xdr:pic>
      <xdr:nvPicPr>
        <xdr:cNvPr id="6" name="Image 5"/>
        <xdr:cNvPicPr>
          <a:picLocks noChangeAspect="1"/>
        </xdr:cNvPicPr>
      </xdr:nvPicPr>
      <xdr:blipFill>
        <a:blip xmlns:r="http://schemas.openxmlformats.org/officeDocument/2006/relationships" r:embed="rId1"/>
        <a:stretch>
          <a:fillRect/>
        </a:stretch>
      </xdr:blipFill>
      <xdr:spPr>
        <a:xfrm>
          <a:off x="10377545" y="455083"/>
          <a:ext cx="1323773" cy="645584"/>
        </a:xfrm>
        <a:prstGeom prst="rect">
          <a:avLst/>
        </a:prstGeom>
      </xdr:spPr>
    </xdr:pic>
    <xdr:clientData/>
  </xdr:twoCellAnchor>
  <xdr:twoCellAnchor editAs="oneCell">
    <xdr:from>
      <xdr:col>0</xdr:col>
      <xdr:colOff>0</xdr:colOff>
      <xdr:row>0</xdr:row>
      <xdr:rowOff>0</xdr:rowOff>
    </xdr:from>
    <xdr:to>
      <xdr:col>0</xdr:col>
      <xdr:colOff>1778000</xdr:colOff>
      <xdr:row>1</xdr:row>
      <xdr:rowOff>30311</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78000" cy="13426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437658</xdr:colOff>
      <xdr:row>0</xdr:row>
      <xdr:rowOff>359833</xdr:rowOff>
    </xdr:from>
    <xdr:to>
      <xdr:col>7</xdr:col>
      <xdr:colOff>1848235</xdr:colOff>
      <xdr:row>0</xdr:row>
      <xdr:rowOff>1047750</xdr:rowOff>
    </xdr:to>
    <xdr:pic>
      <xdr:nvPicPr>
        <xdr:cNvPr id="6" name="Image 5"/>
        <xdr:cNvPicPr>
          <a:picLocks noChangeAspect="1"/>
        </xdr:cNvPicPr>
      </xdr:nvPicPr>
      <xdr:blipFill>
        <a:blip xmlns:r="http://schemas.openxmlformats.org/officeDocument/2006/relationships" r:embed="rId1"/>
        <a:stretch>
          <a:fillRect/>
        </a:stretch>
      </xdr:blipFill>
      <xdr:spPr>
        <a:xfrm>
          <a:off x="10682325" y="359833"/>
          <a:ext cx="1410577" cy="687917"/>
        </a:xfrm>
        <a:prstGeom prst="rect">
          <a:avLst/>
        </a:prstGeom>
      </xdr:spPr>
    </xdr:pic>
    <xdr:clientData/>
  </xdr:twoCellAnchor>
  <xdr:twoCellAnchor editAs="oneCell">
    <xdr:from>
      <xdr:col>0</xdr:col>
      <xdr:colOff>0</xdr:colOff>
      <xdr:row>0</xdr:row>
      <xdr:rowOff>0</xdr:rowOff>
    </xdr:from>
    <xdr:to>
      <xdr:col>0</xdr:col>
      <xdr:colOff>1778000</xdr:colOff>
      <xdr:row>0</xdr:row>
      <xdr:rowOff>1342644</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78000" cy="13426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712294</xdr:colOff>
      <xdr:row>2</xdr:row>
      <xdr:rowOff>116418</xdr:rowOff>
    </xdr:from>
    <xdr:to>
      <xdr:col>8</xdr:col>
      <xdr:colOff>1202653</xdr:colOff>
      <xdr:row>7</xdr:row>
      <xdr:rowOff>21167</xdr:rowOff>
    </xdr:to>
    <xdr:pic>
      <xdr:nvPicPr>
        <xdr:cNvPr id="6" name="Image 5"/>
        <xdr:cNvPicPr>
          <a:picLocks noChangeAspect="1"/>
        </xdr:cNvPicPr>
      </xdr:nvPicPr>
      <xdr:blipFill>
        <a:blip xmlns:r="http://schemas.openxmlformats.org/officeDocument/2006/relationships" r:embed="rId1"/>
        <a:stretch>
          <a:fillRect/>
        </a:stretch>
      </xdr:blipFill>
      <xdr:spPr>
        <a:xfrm>
          <a:off x="10978127" y="518585"/>
          <a:ext cx="1432276" cy="698499"/>
        </a:xfrm>
        <a:prstGeom prst="rect">
          <a:avLst/>
        </a:prstGeom>
      </xdr:spPr>
    </xdr:pic>
    <xdr:clientData/>
  </xdr:twoCellAnchor>
  <xdr:twoCellAnchor editAs="oneCell">
    <xdr:from>
      <xdr:col>0</xdr:col>
      <xdr:colOff>0</xdr:colOff>
      <xdr:row>0</xdr:row>
      <xdr:rowOff>0</xdr:rowOff>
    </xdr:from>
    <xdr:to>
      <xdr:col>0</xdr:col>
      <xdr:colOff>1778000</xdr:colOff>
      <xdr:row>7</xdr:row>
      <xdr:rowOff>136144</xdr:rowOff>
    </xdr:to>
    <xdr:pic>
      <xdr:nvPicPr>
        <xdr:cNvPr id="4"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78000" cy="13426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GMFE/Mod&#232;les%20type%2021-27/Demande%20de%20subvention%20FAMI/Propositions%20annexe%20II/Annexe%20II-Plan%20de%20financement%20pr&#233;visionnel-projet%20partenaria%20travaill%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mardbe\Downloads\Dossier%20de%20demande%20d'aide%20europ&#233;enne%20Nord%20Pas%20de%20Calais\Annexe_2.1_Plan_de_Financement%20_FESI_1420_V8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de saisie"/>
      <sheetName val="Dépenses prév._chef de file"/>
      <sheetName val=" Détails frais perso_chef file"/>
      <sheetName val="Dépenses prev. _part1"/>
      <sheetName val=" Détails frais de perso _part1"/>
      <sheetName val="Dépenses prev. _part2"/>
      <sheetName val=" Détails frais de perso _part2"/>
      <sheetName val="Dépenses prev. _part3"/>
      <sheetName val=" Détails frais de perso _part3"/>
      <sheetName val="Dépenses prev. _part4"/>
      <sheetName val=" Détails frais de perso _part4"/>
      <sheetName val="Dépenses prev. _part5"/>
      <sheetName val=" Détails frais de perso _part5"/>
      <sheetName val="Dépenses prev. _part6"/>
      <sheetName val=" Détails frais de perso _part6"/>
      <sheetName val="Dépenses prev. _part7"/>
      <sheetName val=" Détails frais de perso _part7"/>
      <sheetName val="Dépenses prev. _part8"/>
      <sheetName val=" Détails frais de perso _part8"/>
      <sheetName val="Dépenses prev. _part9"/>
      <sheetName val=" Détails frais de perso _part9"/>
      <sheetName val="Plan de financement global"/>
      <sheetName val="Recapitulat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5">
          <cell r="A5" t="str">
            <v>a) Frais de personnels affectés au projet ayant un rôle direct et déterminant</v>
          </cell>
          <cell r="F5" t="str">
            <v>a) Contribution du Fonds Asile, migration et intégration</v>
          </cell>
        </row>
        <row r="6">
          <cell r="F6" t="str">
            <v xml:space="preserve">b) Cofinanceurs externes publics
</v>
          </cell>
        </row>
        <row r="82">
          <cell r="F82" t="str">
            <v xml:space="preserve">c) Cofinanceurs externes privés
</v>
          </cell>
        </row>
      </sheetData>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eralites"/>
      <sheetName val="(2) Invest dir"/>
      <sheetName val="(3) Inv Dép Ressources"/>
      <sheetName val="(4) Fonct dir "/>
      <sheetName val="(5) Fonct indir (Taux)"/>
      <sheetName val="(6) Personnel dir"/>
      <sheetName val=" (7) Nature"/>
      <sheetName val="(8) Fonc Dep Ressources"/>
      <sheetName val="(9) Service Instructeur"/>
      <sheetName val="Liste déroulant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0"/>
  <sheetViews>
    <sheetView workbookViewId="0">
      <selection activeCell="A26" sqref="A26:G27"/>
    </sheetView>
  </sheetViews>
  <sheetFormatPr baseColWidth="10" defaultColWidth="11.453125" defaultRowHeight="12.5" x14ac:dyDescent="0.25"/>
  <cols>
    <col min="1" max="1" width="70.7265625" style="69" customWidth="1"/>
    <col min="2" max="2" width="12.81640625" style="69" bestFit="1" customWidth="1"/>
    <col min="3" max="3" width="15.1796875" style="69" bestFit="1" customWidth="1"/>
    <col min="4" max="4" width="10.7265625" style="69" bestFit="1" customWidth="1"/>
    <col min="5" max="5" width="10.7265625" style="69" customWidth="1"/>
    <col min="6" max="6" width="10.7265625" style="69" bestFit="1" customWidth="1"/>
    <col min="7" max="7" width="29.26953125" style="69" customWidth="1"/>
    <col min="8" max="16384" width="11.453125" style="69"/>
  </cols>
  <sheetData>
    <row r="1" spans="1:7" customFormat="1" ht="123.75" customHeight="1" x14ac:dyDescent="0.25">
      <c r="A1" s="197" t="s">
        <v>80</v>
      </c>
      <c r="B1" s="198"/>
      <c r="C1" s="198"/>
      <c r="D1" s="198"/>
      <c r="E1" s="199"/>
      <c r="F1" s="199"/>
      <c r="G1" s="199"/>
    </row>
    <row r="2" spans="1:7" s="70" customFormat="1" ht="13" x14ac:dyDescent="0.3"/>
    <row r="3" spans="1:7" s="70" customFormat="1" ht="13" x14ac:dyDescent="0.3">
      <c r="A3" s="203" t="s">
        <v>55</v>
      </c>
      <c r="B3" s="203"/>
      <c r="C3" s="203"/>
      <c r="D3" s="203"/>
      <c r="E3" s="203"/>
      <c r="F3" s="203"/>
      <c r="G3" s="203"/>
    </row>
    <row r="4" spans="1:7" s="70" customFormat="1" ht="13" x14ac:dyDescent="0.3"/>
    <row r="5" spans="1:7" s="70" customFormat="1" ht="13" x14ac:dyDescent="0.3">
      <c r="A5" s="71"/>
      <c r="B5" s="71"/>
      <c r="C5" s="204" t="s">
        <v>56</v>
      </c>
      <c r="D5" s="204"/>
      <c r="E5" s="204"/>
      <c r="F5" s="204"/>
      <c r="G5" s="205" t="s">
        <v>57</v>
      </c>
    </row>
    <row r="6" spans="1:7" s="70" customFormat="1" ht="13" x14ac:dyDescent="0.3">
      <c r="A6" s="90" t="s">
        <v>58</v>
      </c>
      <c r="B6" s="90" t="s">
        <v>59</v>
      </c>
      <c r="C6" s="90" t="s">
        <v>60</v>
      </c>
      <c r="D6" s="90" t="s">
        <v>61</v>
      </c>
      <c r="E6" s="90" t="s">
        <v>62</v>
      </c>
      <c r="F6" s="90" t="s">
        <v>63</v>
      </c>
      <c r="G6" s="205"/>
    </row>
    <row r="7" spans="1:7" s="70" customFormat="1" ht="13" x14ac:dyDescent="0.3">
      <c r="A7" s="72" t="str">
        <f>'Plan de financement'!A3</f>
        <v>a) Frais de personnels
(cf. tableau "Détail des frais de personnel")</v>
      </c>
      <c r="B7" s="73">
        <f>'Plan de financement'!D3</f>
        <v>0</v>
      </c>
      <c r="C7" s="74"/>
      <c r="D7" s="74"/>
      <c r="E7" s="74"/>
      <c r="F7" s="74"/>
      <c r="G7" s="91">
        <f t="shared" ref="G7:G15" si="0">IF(SUM(C7:F7)=B7,0,1)</f>
        <v>0</v>
      </c>
    </row>
    <row r="8" spans="1:7" s="70" customFormat="1" ht="13" x14ac:dyDescent="0.3">
      <c r="A8" s="72" t="str">
        <f>'Plan de financement'!A14</f>
        <v>b) Frais de voyage et de séjour</v>
      </c>
      <c r="B8" s="73">
        <f>'Plan de financement'!D14</f>
        <v>0</v>
      </c>
      <c r="C8" s="74"/>
      <c r="D8" s="74"/>
      <c r="E8" s="74"/>
      <c r="F8" s="74"/>
      <c r="G8" s="91">
        <f t="shared" si="0"/>
        <v>0</v>
      </c>
    </row>
    <row r="9" spans="1:7" s="70" customFormat="1" ht="13" x14ac:dyDescent="0.3">
      <c r="A9" s="72" t="str">
        <f>'Plan de financement'!A17</f>
        <v xml:space="preserve">c) Frais d’équipement </v>
      </c>
      <c r="B9" s="73">
        <f>'Plan de financement'!D17</f>
        <v>0</v>
      </c>
      <c r="C9" s="74"/>
      <c r="D9" s="74"/>
      <c r="E9" s="74"/>
      <c r="F9" s="74"/>
      <c r="G9" s="91">
        <f t="shared" si="0"/>
        <v>0</v>
      </c>
    </row>
    <row r="10" spans="1:7" s="70" customFormat="1" ht="13" x14ac:dyDescent="0.3">
      <c r="A10" s="72" t="str">
        <f>'Plan de financement'!A21</f>
        <v>d) Biens immobiliers</v>
      </c>
      <c r="B10" s="73">
        <f>'Plan de financement'!D21</f>
        <v>0</v>
      </c>
      <c r="C10" s="74"/>
      <c r="D10" s="74"/>
      <c r="E10" s="74"/>
      <c r="F10" s="74"/>
      <c r="G10" s="91">
        <f t="shared" si="0"/>
        <v>0</v>
      </c>
    </row>
    <row r="11" spans="1:7" s="70" customFormat="1" ht="13" x14ac:dyDescent="0.3">
      <c r="A11" s="72" t="str">
        <f>'Plan de financement'!A25</f>
        <v>e) Frais de sous-traitance</v>
      </c>
      <c r="B11" s="73">
        <f>'Plan de financement'!D25</f>
        <v>0</v>
      </c>
      <c r="C11" s="74"/>
      <c r="D11" s="74"/>
      <c r="E11" s="74"/>
      <c r="F11" s="74"/>
      <c r="G11" s="91">
        <f t="shared" ref="G11:G13" si="1">IF(SUM(C11:F11)=B11,0,1)</f>
        <v>0</v>
      </c>
    </row>
    <row r="12" spans="1:7" s="70" customFormat="1" ht="13" x14ac:dyDescent="0.3">
      <c r="A12" s="72" t="s">
        <v>76</v>
      </c>
      <c r="B12" s="73">
        <f>ROUND('Plan de financement'!D30,2)</f>
        <v>0</v>
      </c>
      <c r="C12" s="74"/>
      <c r="D12" s="74"/>
      <c r="E12" s="74"/>
      <c r="F12" s="74"/>
      <c r="G12" s="91">
        <f t="shared" si="1"/>
        <v>0</v>
      </c>
    </row>
    <row r="13" spans="1:7" s="70" customFormat="1" ht="13" x14ac:dyDescent="0.3">
      <c r="A13" s="75" t="s">
        <v>64</v>
      </c>
      <c r="B13" s="76">
        <f>SUM(B6:B12)</f>
        <v>0</v>
      </c>
      <c r="C13" s="76">
        <f>SUM(C6:C12)</f>
        <v>0</v>
      </c>
      <c r="D13" s="76">
        <f>SUM(D6:D12)</f>
        <v>0</v>
      </c>
      <c r="E13" s="76">
        <f>SUM(E6:E12)</f>
        <v>0</v>
      </c>
      <c r="F13" s="76">
        <f>SUM(F6:F12)</f>
        <v>0</v>
      </c>
      <c r="G13" s="91">
        <f t="shared" si="1"/>
        <v>0</v>
      </c>
    </row>
    <row r="14" spans="1:7" s="70" customFormat="1" ht="13" x14ac:dyDescent="0.3">
      <c r="A14" s="75" t="s">
        <v>65</v>
      </c>
      <c r="B14" s="76">
        <f>B13*'Plan de financement'!B36</f>
        <v>0</v>
      </c>
      <c r="C14" s="76">
        <f>C13*'Plan de financement'!C36</f>
        <v>0</v>
      </c>
      <c r="D14" s="76">
        <f>D13*'Plan de financement'!D36</f>
        <v>0</v>
      </c>
      <c r="E14" s="76">
        <f>E13*'Plan de financement'!E36</f>
        <v>0</v>
      </c>
      <c r="F14" s="76">
        <f>F13*'Plan de financement'!F36</f>
        <v>0</v>
      </c>
      <c r="G14" s="91">
        <f t="shared" si="0"/>
        <v>0</v>
      </c>
    </row>
    <row r="15" spans="1:7" s="70" customFormat="1" ht="13" x14ac:dyDescent="0.3">
      <c r="A15" s="77" t="s">
        <v>66</v>
      </c>
      <c r="B15" s="78">
        <f>ROUND(B14,2)</f>
        <v>0</v>
      </c>
      <c r="C15" s="78">
        <f t="shared" ref="C15:F15" si="2">ROUND(C14,2)</f>
        <v>0</v>
      </c>
      <c r="D15" s="78">
        <f t="shared" si="2"/>
        <v>0</v>
      </c>
      <c r="E15" s="78">
        <f t="shared" si="2"/>
        <v>0</v>
      </c>
      <c r="F15" s="78">
        <f t="shared" si="2"/>
        <v>0</v>
      </c>
      <c r="G15" s="91">
        <f t="shared" si="0"/>
        <v>0</v>
      </c>
    </row>
    <row r="16" spans="1:7" s="70" customFormat="1" ht="13" x14ac:dyDescent="0.3"/>
    <row r="17" spans="1:7" s="70" customFormat="1" ht="13" x14ac:dyDescent="0.3"/>
    <row r="18" spans="1:7" s="70" customFormat="1" ht="13" x14ac:dyDescent="0.3">
      <c r="A18" s="203" t="s">
        <v>67</v>
      </c>
      <c r="B18" s="206"/>
      <c r="C18" s="206"/>
      <c r="D18" s="206"/>
    </row>
    <row r="19" spans="1:7" s="70" customFormat="1" ht="13" x14ac:dyDescent="0.3"/>
    <row r="20" spans="1:7" s="70" customFormat="1" ht="13" x14ac:dyDescent="0.3">
      <c r="A20" s="90" t="s">
        <v>68</v>
      </c>
      <c r="B20" s="90" t="s">
        <v>69</v>
      </c>
      <c r="C20" s="90" t="s">
        <v>70</v>
      </c>
      <c r="D20" s="79" t="s">
        <v>71</v>
      </c>
    </row>
    <row r="21" spans="1:7" s="70" customFormat="1" ht="13" x14ac:dyDescent="0.3">
      <c r="A21" s="72" t="str">
        <f>'[1]Plan de financement global'!F5</f>
        <v>a) Contribution du Fonds Asile, migration et intégration</v>
      </c>
      <c r="B21" s="80" t="e">
        <f>'Plan de financement'!K3</f>
        <v>#DIV/0!</v>
      </c>
      <c r="C21" s="81"/>
      <c r="D21" s="82" t="e">
        <f>B21/B25</f>
        <v>#DIV/0!</v>
      </c>
    </row>
    <row r="22" spans="1:7" s="70" customFormat="1" ht="13" x14ac:dyDescent="0.3">
      <c r="A22" s="72" t="str">
        <f>'[1]Plan de financement global'!F6</f>
        <v xml:space="preserve">b) Cofinanceurs externes publics
</v>
      </c>
      <c r="B22" s="80">
        <f>'Plan de financement'!K6</f>
        <v>0</v>
      </c>
      <c r="C22" s="81"/>
      <c r="D22" s="82" t="e">
        <f>B22/B25</f>
        <v>#DIV/0!</v>
      </c>
    </row>
    <row r="23" spans="1:7" s="70" customFormat="1" ht="13" x14ac:dyDescent="0.3">
      <c r="A23" s="72" t="str">
        <f>'[1]Plan de financement global'!F82</f>
        <v xml:space="preserve">c) Cofinanceurs externes privés
</v>
      </c>
      <c r="B23" s="80">
        <f>'Plan de financement'!K12</f>
        <v>0</v>
      </c>
      <c r="C23" s="81"/>
      <c r="D23" s="82" t="e">
        <f>B23/B25</f>
        <v>#DIV/0!</v>
      </c>
    </row>
    <row r="24" spans="1:7" s="70" customFormat="1" ht="13" x14ac:dyDescent="0.3">
      <c r="A24" s="83" t="s">
        <v>95</v>
      </c>
      <c r="B24" s="80">
        <f>'Plan de financement'!K20</f>
        <v>0</v>
      </c>
      <c r="C24" s="81"/>
      <c r="D24" s="82" t="e">
        <f>B24/B25</f>
        <v>#DIV/0!</v>
      </c>
    </row>
    <row r="25" spans="1:7" s="70" customFormat="1" ht="13" x14ac:dyDescent="0.3">
      <c r="A25" s="77" t="s">
        <v>66</v>
      </c>
      <c r="B25" s="84" t="e">
        <f>ROUND(SUM(B21:B24),2)</f>
        <v>#DIV/0!</v>
      </c>
      <c r="C25" s="85"/>
      <c r="D25" s="86" t="e">
        <f>SUM(D21:D24)</f>
        <v>#DIV/0!</v>
      </c>
    </row>
    <row r="26" spans="1:7" s="70" customFormat="1" ht="13" x14ac:dyDescent="0.3"/>
    <row r="27" spans="1:7" s="70" customFormat="1" ht="13" x14ac:dyDescent="0.3">
      <c r="A27" s="203" t="s">
        <v>72</v>
      </c>
      <c r="B27" s="203"/>
      <c r="C27" s="203"/>
      <c r="D27" s="203"/>
      <c r="E27" s="203"/>
      <c r="F27" s="203"/>
      <c r="G27" s="203"/>
    </row>
    <row r="28" spans="1:7" s="70" customFormat="1" ht="13" x14ac:dyDescent="0.3"/>
    <row r="29" spans="1:7" s="70" customFormat="1" ht="13" x14ac:dyDescent="0.3">
      <c r="A29" s="200" t="e">
        <f>IF(B25=B15,"Le plan de financement est équilibré en dépenses et en ressources",IF(B25&gt;B15,"Le plan de financement présente un surfinancement",IF(B25&gt;B15,"Le plan de financement présente un défaut de ressources","")))</f>
        <v>#DIV/0!</v>
      </c>
      <c r="B29" s="201"/>
      <c r="C29" s="201"/>
      <c r="D29" s="201"/>
      <c r="E29" s="201"/>
      <c r="F29" s="202"/>
      <c r="G29" s="107" t="e">
        <f>IF(B25=B15,0,IF(B25&gt;B15,1,1))</f>
        <v>#DIV/0!</v>
      </c>
    </row>
    <row r="30" spans="1:7" s="70" customFormat="1" ht="13" x14ac:dyDescent="0.3"/>
    <row r="31" spans="1:7" s="70" customFormat="1" ht="13" x14ac:dyDescent="0.3"/>
    <row r="40" ht="12.75" customHeight="1" x14ac:dyDescent="0.25"/>
  </sheetData>
  <mergeCells count="7">
    <mergeCell ref="A1:G1"/>
    <mergeCell ref="A29:F29"/>
    <mergeCell ref="A3:G3"/>
    <mergeCell ref="C5:F5"/>
    <mergeCell ref="G5:G6"/>
    <mergeCell ref="A18:D18"/>
    <mergeCell ref="A27:G27"/>
  </mergeCells>
  <conditionalFormatting sqref="C20">
    <cfRule type="iconSet" priority="8">
      <iconSet iconSet="3Symbols">
        <cfvo type="percent" val="0"/>
        <cfvo type="percent" val="33"/>
        <cfvo type="percent" val="67"/>
      </iconSet>
    </cfRule>
  </conditionalFormatting>
  <conditionalFormatting sqref="D20">
    <cfRule type="iconSet" priority="7">
      <iconSet iconSet="3Symbols">
        <cfvo type="percent" val="0"/>
        <cfvo type="percent" val="33"/>
        <cfvo type="percent" val="67"/>
      </iconSet>
    </cfRule>
  </conditionalFormatting>
  <conditionalFormatting sqref="A29:F29">
    <cfRule type="iconSet" priority="6">
      <iconSet iconSet="3Symbols" showValue="0">
        <cfvo type="percent" val="0"/>
        <cfvo type="formula" val="&quot;Le plan de financement présente un surfinnacement&quot;"/>
        <cfvo type="formula" val="&quot;Le plan de financement présente un défaut de recettes&quot;"/>
      </iconSe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5" id="{392DBF66-5344-4296-8D73-81E788DB082D}">
            <x14:iconSet iconSet="3Symbols" showValue="0" custom="1">
              <x14:cfvo type="percent">
                <xm:f>0</xm:f>
              </x14:cfvo>
              <x14:cfvo type="num">
                <xm:f>0</xm:f>
              </x14:cfvo>
              <x14:cfvo type="num">
                <xm:f>1</xm:f>
              </x14:cfvo>
              <x14:cfIcon iconSet="3Symbols" iconId="0"/>
              <x14:cfIcon iconSet="3Symbols2" iconId="2"/>
              <x14:cfIcon iconSet="3Symbols2" iconId="0"/>
            </x14:iconSet>
          </x14:cfRule>
          <xm:sqref>G29</xm:sqref>
        </x14:conditionalFormatting>
        <x14:conditionalFormatting xmlns:xm="http://schemas.microsoft.com/office/excel/2006/main">
          <x14:cfRule type="iconSet" priority="4" id="{41BBF727-6BD4-4249-BDB2-72BD425DB9F9}">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G7</xm:sqref>
        </x14:conditionalFormatting>
        <x14:conditionalFormatting xmlns:xm="http://schemas.microsoft.com/office/excel/2006/main">
          <x14:cfRule type="iconSet" priority="9" id="{F1E03CA7-F644-4852-98F4-AF9BD4D676CB}">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G15 G8:G10</xm:sqref>
        </x14:conditionalFormatting>
        <x14:conditionalFormatting xmlns:xm="http://schemas.microsoft.com/office/excel/2006/main">
          <x14:cfRule type="iconSet" priority="3" id="{3EA49D0F-19D2-459B-A64E-7FF10CE476C9}">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G11</xm:sqref>
        </x14:conditionalFormatting>
        <x14:conditionalFormatting xmlns:xm="http://schemas.microsoft.com/office/excel/2006/main">
          <x14:cfRule type="iconSet" priority="1" id="{5DFFAE0F-48AF-48F6-90E5-F3358494BEED}">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G14</xm:sqref>
        </x14:conditionalFormatting>
        <x14:conditionalFormatting xmlns:xm="http://schemas.microsoft.com/office/excel/2006/main">
          <x14:cfRule type="iconSet" priority="11" id="{F2AEB22F-A826-44FE-AFC0-6B572FF4550B}">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G12:G13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'C:\Users\demardbe\Downloads\Dossier de demande d''aide européenne Nord Pas de Calais\[Annexe_2.1_Plan_de_Financement _FESI_1420_V8_1.xlsx]Liste déroulante'!#REF!</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showGridLines="0" showRuler="0" zoomScale="70" zoomScaleNormal="70" zoomScaleSheetLayoutView="80" zoomScalePageLayoutView="70" workbookViewId="0">
      <selection activeCell="K3" sqref="K3"/>
    </sheetView>
  </sheetViews>
  <sheetFormatPr baseColWidth="10" defaultColWidth="11.453125" defaultRowHeight="12.5" x14ac:dyDescent="0.25"/>
  <cols>
    <col min="1" max="1" width="60.7265625" style="7" customWidth="1"/>
    <col min="2" max="2" width="20.453125" style="13" customWidth="1"/>
    <col min="3" max="3" width="19.81640625" style="11" customWidth="1"/>
    <col min="4" max="4" width="22" style="13" customWidth="1"/>
    <col min="5" max="5" width="3.81640625" style="5" customWidth="1"/>
    <col min="6" max="6" width="35.1796875" style="1" customWidth="1"/>
    <col min="7" max="7" width="16.7265625" style="13" customWidth="1"/>
    <col min="8" max="8" width="15.81640625" style="11" customWidth="1"/>
    <col min="9" max="9" width="17.1796875" style="13" customWidth="1"/>
    <col min="10" max="10" width="21.453125" style="13" customWidth="1"/>
    <col min="11" max="11" width="17.1796875" style="13" customWidth="1"/>
    <col min="12" max="12" width="14.453125" style="11" customWidth="1"/>
    <col min="13" max="16384" width="11.453125" style="5"/>
  </cols>
  <sheetData>
    <row r="1" spans="1:12" s="1" customFormat="1" ht="148.5" customHeight="1" thickBot="1" x14ac:dyDescent="0.3">
      <c r="A1" s="208" t="s">
        <v>91</v>
      </c>
      <c r="B1" s="209"/>
      <c r="C1" s="209"/>
      <c r="D1" s="209"/>
      <c r="E1" s="209"/>
      <c r="F1" s="209"/>
      <c r="G1" s="209"/>
      <c r="H1" s="209"/>
      <c r="I1" s="209"/>
      <c r="J1" s="209"/>
      <c r="K1" s="209"/>
      <c r="L1" s="210"/>
    </row>
    <row r="2" spans="1:12" s="112" customFormat="1" ht="69.75" customHeight="1" thickBot="1" x14ac:dyDescent="0.3">
      <c r="A2" s="108" t="s">
        <v>3</v>
      </c>
      <c r="B2" s="108" t="s">
        <v>7</v>
      </c>
      <c r="C2" s="108" t="s">
        <v>6</v>
      </c>
      <c r="D2" s="108" t="s">
        <v>4</v>
      </c>
      <c r="E2" s="109" t="s">
        <v>81</v>
      </c>
      <c r="F2" s="110" t="s">
        <v>5</v>
      </c>
      <c r="G2" s="110" t="s">
        <v>8</v>
      </c>
      <c r="H2" s="110" t="s">
        <v>9</v>
      </c>
      <c r="I2" s="111" t="s">
        <v>46</v>
      </c>
      <c r="J2" s="111" t="s">
        <v>45</v>
      </c>
      <c r="K2" s="111" t="s">
        <v>44</v>
      </c>
      <c r="L2" s="110" t="s">
        <v>54</v>
      </c>
    </row>
    <row r="3" spans="1:12" s="112" customFormat="1" ht="32.25" customHeight="1" x14ac:dyDescent="0.25">
      <c r="A3" s="113" t="s">
        <v>89</v>
      </c>
      <c r="B3" s="114">
        <f>SUM(B4:B13)</f>
        <v>0</v>
      </c>
      <c r="C3" s="115" t="e">
        <f>D3/B3</f>
        <v>#DIV/0!</v>
      </c>
      <c r="D3" s="116">
        <f>SUM(D4:D13)</f>
        <v>0</v>
      </c>
      <c r="E3" s="18"/>
      <c r="F3" s="117" t="s">
        <v>92</v>
      </c>
      <c r="G3" s="118">
        <f>B33-G6-G12-G20</f>
        <v>0</v>
      </c>
      <c r="H3" s="119" t="e">
        <f>C29</f>
        <v>#DIV/0!</v>
      </c>
      <c r="I3" s="118" t="e">
        <f>H3*G3</f>
        <v>#DIV/0!</v>
      </c>
      <c r="J3" s="118" t="e">
        <f>I3*C35</f>
        <v>#DIV/0!</v>
      </c>
      <c r="K3" s="118" t="e">
        <f>I3-J3</f>
        <v>#DIV/0!</v>
      </c>
      <c r="L3" s="119" t="e">
        <f>I3/$D$33</f>
        <v>#DIV/0!</v>
      </c>
    </row>
    <row r="4" spans="1:12" s="112" customFormat="1" ht="21.75" customHeight="1" x14ac:dyDescent="0.25">
      <c r="A4" s="97">
        <f>'Détail des frais de personnel'!A3</f>
        <v>0</v>
      </c>
      <c r="B4" s="120">
        <f>'Détail des frais de personnel'!G3</f>
        <v>0</v>
      </c>
      <c r="C4" s="121" t="str">
        <f>'Détail des frais de personnel'!E3</f>
        <v>-</v>
      </c>
      <c r="D4" s="180" t="str">
        <f>'Détail des frais de personnel'!H3</f>
        <v>-</v>
      </c>
      <c r="E4" s="18"/>
      <c r="F4" s="122"/>
      <c r="G4" s="123"/>
      <c r="H4" s="124"/>
      <c r="I4" s="125"/>
      <c r="J4" s="54"/>
      <c r="K4" s="54"/>
      <c r="L4" s="53"/>
    </row>
    <row r="5" spans="1:12" s="112" customFormat="1" ht="21.75" customHeight="1" thickBot="1" x14ac:dyDescent="0.3">
      <c r="A5" s="97">
        <f>'Détail des frais de personnel'!A4</f>
        <v>0</v>
      </c>
      <c r="B5" s="120">
        <f>'Détail des frais de personnel'!G4</f>
        <v>0</v>
      </c>
      <c r="C5" s="121" t="str">
        <f>'Détail des frais de personnel'!E4</f>
        <v>-</v>
      </c>
      <c r="D5" s="180" t="str">
        <f>'Détail des frais de personnel'!H4</f>
        <v>-</v>
      </c>
      <c r="E5" s="18"/>
      <c r="F5" s="57"/>
      <c r="G5" s="56"/>
      <c r="H5" s="55"/>
      <c r="I5" s="54"/>
      <c r="J5" s="54"/>
      <c r="K5" s="54"/>
      <c r="L5" s="53"/>
    </row>
    <row r="6" spans="1:12" s="112" customFormat="1" ht="23.25" customHeight="1" x14ac:dyDescent="0.25">
      <c r="A6" s="97">
        <f>'Détail des frais de personnel'!A5</f>
        <v>0</v>
      </c>
      <c r="B6" s="120">
        <f>'Détail des frais de personnel'!G5</f>
        <v>0</v>
      </c>
      <c r="C6" s="121" t="str">
        <f>'Détail des frais de personnel'!E5</f>
        <v>-</v>
      </c>
      <c r="D6" s="180" t="str">
        <f>'Détail des frais de personnel'!H5</f>
        <v>-</v>
      </c>
      <c r="E6" s="18"/>
      <c r="F6" s="117" t="s">
        <v>82</v>
      </c>
      <c r="G6" s="118">
        <f>SUM(G7:G11)</f>
        <v>0</v>
      </c>
      <c r="H6" s="119" t="e">
        <f>I6/G6</f>
        <v>#DIV/0!</v>
      </c>
      <c r="I6" s="118">
        <f>SUM(I7:I11)</f>
        <v>0</v>
      </c>
      <c r="J6" s="118">
        <f>SUM(J7:J11)</f>
        <v>0</v>
      </c>
      <c r="K6" s="118">
        <f>SUM(K7:K11)</f>
        <v>0</v>
      </c>
      <c r="L6" s="119" t="e">
        <f>I6/$D$33</f>
        <v>#DIV/0!</v>
      </c>
    </row>
    <row r="7" spans="1:12" s="112" customFormat="1" ht="21.75" customHeight="1" x14ac:dyDescent="0.25">
      <c r="A7" s="97">
        <f>'Détail des frais de personnel'!A6</f>
        <v>0</v>
      </c>
      <c r="B7" s="120">
        <f>'Détail des frais de personnel'!G6</f>
        <v>0</v>
      </c>
      <c r="C7" s="121" t="str">
        <f>'Détail des frais de personnel'!E6</f>
        <v>-</v>
      </c>
      <c r="D7" s="180" t="str">
        <f>'Détail des frais de personnel'!H6</f>
        <v>-</v>
      </c>
      <c r="E7" s="18"/>
      <c r="F7" s="126"/>
      <c r="G7" s="187"/>
      <c r="H7" s="127"/>
      <c r="I7" s="146">
        <f t="shared" ref="I7:I11" si="0">G7*H7</f>
        <v>0</v>
      </c>
      <c r="J7" s="146">
        <f>I7*$B$36</f>
        <v>0</v>
      </c>
      <c r="K7" s="146">
        <f t="shared" ref="K7:K11" si="1">I7-J7</f>
        <v>0</v>
      </c>
      <c r="L7" s="185" t="e">
        <f t="shared" ref="L7:L33" si="2">I7/$D$33</f>
        <v>#DIV/0!</v>
      </c>
    </row>
    <row r="8" spans="1:12" s="112" customFormat="1" ht="21.75" customHeight="1" x14ac:dyDescent="0.25">
      <c r="A8" s="97">
        <f>'Détail des frais de personnel'!A7</f>
        <v>0</v>
      </c>
      <c r="B8" s="120">
        <f>'Détail des frais de personnel'!G7</f>
        <v>0</v>
      </c>
      <c r="C8" s="121" t="str">
        <f>'Détail des frais de personnel'!E7</f>
        <v>-</v>
      </c>
      <c r="D8" s="180" t="str">
        <f>'Détail des frais de personnel'!H7</f>
        <v>-</v>
      </c>
      <c r="E8" s="18"/>
      <c r="F8" s="126"/>
      <c r="G8" s="187"/>
      <c r="H8" s="127"/>
      <c r="I8" s="146">
        <f t="shared" si="0"/>
        <v>0</v>
      </c>
      <c r="J8" s="146">
        <f>I8*$B$36</f>
        <v>0</v>
      </c>
      <c r="K8" s="146">
        <f t="shared" si="1"/>
        <v>0</v>
      </c>
      <c r="L8" s="185" t="e">
        <f t="shared" si="2"/>
        <v>#DIV/0!</v>
      </c>
    </row>
    <row r="9" spans="1:12" s="112" customFormat="1" ht="21.75" customHeight="1" x14ac:dyDescent="0.25">
      <c r="A9" s="97">
        <f>'Détail des frais de personnel'!A8</f>
        <v>0</v>
      </c>
      <c r="B9" s="120">
        <f>'Détail des frais de personnel'!G8</f>
        <v>0</v>
      </c>
      <c r="C9" s="121" t="str">
        <f>'Détail des frais de personnel'!E8</f>
        <v>-</v>
      </c>
      <c r="D9" s="180" t="str">
        <f>'Détail des frais de personnel'!H8</f>
        <v>-</v>
      </c>
      <c r="E9" s="18"/>
      <c r="F9" s="126"/>
      <c r="G9" s="187"/>
      <c r="H9" s="127"/>
      <c r="I9" s="146">
        <f t="shared" si="0"/>
        <v>0</v>
      </c>
      <c r="J9" s="146">
        <f>I9*$B$36</f>
        <v>0</v>
      </c>
      <c r="K9" s="146">
        <f t="shared" si="1"/>
        <v>0</v>
      </c>
      <c r="L9" s="185" t="e">
        <f t="shared" si="2"/>
        <v>#DIV/0!</v>
      </c>
    </row>
    <row r="10" spans="1:12" s="112" customFormat="1" ht="21.75" customHeight="1" x14ac:dyDescent="0.25">
      <c r="A10" s="97">
        <f>'Détail des frais de personnel'!A9</f>
        <v>0</v>
      </c>
      <c r="B10" s="120">
        <f>'Détail des frais de personnel'!G9</f>
        <v>0</v>
      </c>
      <c r="C10" s="121" t="str">
        <f>'Détail des frais de personnel'!E9</f>
        <v>-</v>
      </c>
      <c r="D10" s="180" t="str">
        <f>'Détail des frais de personnel'!H9</f>
        <v>-</v>
      </c>
      <c r="E10" s="18"/>
      <c r="F10" s="126"/>
      <c r="G10" s="187"/>
      <c r="H10" s="127"/>
      <c r="I10" s="146">
        <f t="shared" si="0"/>
        <v>0</v>
      </c>
      <c r="J10" s="146">
        <f>I10*$B$36</f>
        <v>0</v>
      </c>
      <c r="K10" s="146">
        <f t="shared" si="1"/>
        <v>0</v>
      </c>
      <c r="L10" s="185" t="e">
        <f t="shared" si="2"/>
        <v>#DIV/0!</v>
      </c>
    </row>
    <row r="11" spans="1:12" s="112" customFormat="1" ht="21.75" customHeight="1" thickBot="1" x14ac:dyDescent="0.3">
      <c r="A11" s="97">
        <f>'Détail des frais de personnel'!A10</f>
        <v>0</v>
      </c>
      <c r="B11" s="120">
        <f>'Détail des frais de personnel'!G10</f>
        <v>0</v>
      </c>
      <c r="C11" s="121" t="str">
        <f>'Détail des frais de personnel'!E10</f>
        <v>-</v>
      </c>
      <c r="D11" s="180" t="str">
        <f>'Détail des frais de personnel'!H10</f>
        <v>-</v>
      </c>
      <c r="E11" s="18"/>
      <c r="F11" s="128"/>
      <c r="G11" s="188"/>
      <c r="H11" s="130"/>
      <c r="I11" s="184">
        <f t="shared" si="0"/>
        <v>0</v>
      </c>
      <c r="J11" s="184">
        <f>I11*$B$36</f>
        <v>0</v>
      </c>
      <c r="K11" s="184">
        <f t="shared" si="1"/>
        <v>0</v>
      </c>
      <c r="L11" s="186" t="e">
        <f t="shared" si="2"/>
        <v>#DIV/0!</v>
      </c>
    </row>
    <row r="12" spans="1:12" s="112" customFormat="1" ht="30" customHeight="1" x14ac:dyDescent="0.25">
      <c r="A12" s="97">
        <f>'Détail des frais de personnel'!A11</f>
        <v>0</v>
      </c>
      <c r="B12" s="120">
        <f>'Détail des frais de personnel'!G11</f>
        <v>0</v>
      </c>
      <c r="C12" s="121" t="str">
        <f>'Détail des frais de personnel'!E11</f>
        <v>-</v>
      </c>
      <c r="D12" s="180" t="str">
        <f>'Détail des frais de personnel'!H11</f>
        <v>-</v>
      </c>
      <c r="E12" s="18"/>
      <c r="F12" s="117" t="s">
        <v>83</v>
      </c>
      <c r="G12" s="189">
        <f>SUM(G13:G19)</f>
        <v>0</v>
      </c>
      <c r="H12" s="119" t="e">
        <f>I12/G12</f>
        <v>#DIV/0!</v>
      </c>
      <c r="I12" s="118">
        <f>SUM(I13:I19)</f>
        <v>0</v>
      </c>
      <c r="J12" s="118">
        <f>SUM(J13:J19)</f>
        <v>0</v>
      </c>
      <c r="K12" s="118">
        <f>SUM(K13:K19)</f>
        <v>0</v>
      </c>
      <c r="L12" s="119" t="e">
        <f t="shared" si="2"/>
        <v>#DIV/0!</v>
      </c>
    </row>
    <row r="13" spans="1:12" s="112" customFormat="1" ht="21.75" customHeight="1" thickBot="1" x14ac:dyDescent="0.3">
      <c r="A13" s="170">
        <f>'Détail des frais de personnel'!A12</f>
        <v>0</v>
      </c>
      <c r="B13" s="171">
        <f>'Détail des frais de personnel'!G12</f>
        <v>0</v>
      </c>
      <c r="C13" s="172" t="str">
        <f>'Détail des frais de personnel'!E12</f>
        <v>-</v>
      </c>
      <c r="D13" s="180" t="str">
        <f>'Détail des frais de personnel'!H12</f>
        <v>-</v>
      </c>
      <c r="E13" s="18"/>
      <c r="F13" s="126"/>
      <c r="G13" s="187"/>
      <c r="H13" s="127"/>
      <c r="I13" s="146">
        <f t="shared" ref="I13:I32" si="3">G13*H13</f>
        <v>0</v>
      </c>
      <c r="J13" s="146">
        <f t="shared" ref="J13:J32" si="4">I13*$B$36</f>
        <v>0</v>
      </c>
      <c r="K13" s="146">
        <f t="shared" ref="K13:K32" si="5">I13-J13</f>
        <v>0</v>
      </c>
      <c r="L13" s="185" t="e">
        <f t="shared" si="2"/>
        <v>#DIV/0!</v>
      </c>
    </row>
    <row r="14" spans="1:12" s="112" customFormat="1" ht="25.5" customHeight="1" thickBot="1" x14ac:dyDescent="0.3">
      <c r="A14" s="137" t="s">
        <v>43</v>
      </c>
      <c r="B14" s="138">
        <f>SUM(B15:B16)</f>
        <v>0</v>
      </c>
      <c r="C14" s="139" t="e">
        <f>D14/B14</f>
        <v>#DIV/0!</v>
      </c>
      <c r="D14" s="131">
        <f>SUM(D15:D16)</f>
        <v>0</v>
      </c>
      <c r="E14" s="18"/>
      <c r="F14" s="126"/>
      <c r="G14" s="187"/>
      <c r="H14" s="127"/>
      <c r="I14" s="146">
        <f t="shared" si="3"/>
        <v>0</v>
      </c>
      <c r="J14" s="146">
        <f t="shared" si="4"/>
        <v>0</v>
      </c>
      <c r="K14" s="146">
        <f t="shared" si="5"/>
        <v>0</v>
      </c>
      <c r="L14" s="185" t="e">
        <f t="shared" si="2"/>
        <v>#DIV/0!</v>
      </c>
    </row>
    <row r="15" spans="1:12" s="112" customFormat="1" ht="21" customHeight="1" x14ac:dyDescent="0.25">
      <c r="A15" s="132"/>
      <c r="B15" s="133"/>
      <c r="C15" s="134"/>
      <c r="D15" s="181">
        <f>B15*C15</f>
        <v>0</v>
      </c>
      <c r="E15" s="18"/>
      <c r="F15" s="126"/>
      <c r="G15" s="187"/>
      <c r="H15" s="127"/>
      <c r="I15" s="146">
        <f t="shared" si="3"/>
        <v>0</v>
      </c>
      <c r="J15" s="146">
        <f>I15*$B$36</f>
        <v>0</v>
      </c>
      <c r="K15" s="146">
        <f t="shared" si="5"/>
        <v>0</v>
      </c>
      <c r="L15" s="185" t="e">
        <f t="shared" si="2"/>
        <v>#DIV/0!</v>
      </c>
    </row>
    <row r="16" spans="1:12" s="112" customFormat="1" ht="17.25" customHeight="1" thickBot="1" x14ac:dyDescent="0.3">
      <c r="A16" s="135"/>
      <c r="B16" s="129"/>
      <c r="C16" s="136"/>
      <c r="D16" s="182">
        <f>B16*C16</f>
        <v>0</v>
      </c>
      <c r="E16" s="18"/>
      <c r="F16" s="19"/>
      <c r="G16" s="190"/>
      <c r="H16" s="127"/>
      <c r="I16" s="146">
        <f t="shared" si="3"/>
        <v>0</v>
      </c>
      <c r="J16" s="146">
        <f t="shared" si="4"/>
        <v>0</v>
      </c>
      <c r="K16" s="146">
        <f t="shared" si="5"/>
        <v>0</v>
      </c>
      <c r="L16" s="185" t="e">
        <f t="shared" ref="L16" si="6">I16/$D$33</f>
        <v>#DIV/0!</v>
      </c>
    </row>
    <row r="17" spans="1:12" s="112" customFormat="1" ht="25.9" customHeight="1" thickBot="1" x14ac:dyDescent="0.3">
      <c r="A17" s="137" t="s">
        <v>12</v>
      </c>
      <c r="B17" s="138">
        <f>SUM(B18:B20)</f>
        <v>0</v>
      </c>
      <c r="C17" s="139" t="e">
        <f>D17/B17</f>
        <v>#DIV/0!</v>
      </c>
      <c r="D17" s="131">
        <f>SUM(D18:D20)</f>
        <v>0</v>
      </c>
      <c r="E17" s="18"/>
      <c r="F17" s="140"/>
      <c r="G17" s="187"/>
      <c r="H17" s="127"/>
      <c r="I17" s="146">
        <f t="shared" si="3"/>
        <v>0</v>
      </c>
      <c r="J17" s="146">
        <f t="shared" si="4"/>
        <v>0</v>
      </c>
      <c r="K17" s="146">
        <f t="shared" si="5"/>
        <v>0</v>
      </c>
      <c r="L17" s="185" t="e">
        <f t="shared" si="2"/>
        <v>#DIV/0!</v>
      </c>
    </row>
    <row r="18" spans="1:12" s="112" customFormat="1" ht="21" customHeight="1" x14ac:dyDescent="0.25">
      <c r="A18" s="132"/>
      <c r="B18" s="133"/>
      <c r="C18" s="134"/>
      <c r="D18" s="181">
        <f>B18*C18</f>
        <v>0</v>
      </c>
      <c r="E18" s="18"/>
      <c r="F18" s="140"/>
      <c r="G18" s="187"/>
      <c r="H18" s="127"/>
      <c r="I18" s="146">
        <f t="shared" si="3"/>
        <v>0</v>
      </c>
      <c r="J18" s="146">
        <f t="shared" si="4"/>
        <v>0</v>
      </c>
      <c r="K18" s="146">
        <f t="shared" si="5"/>
        <v>0</v>
      </c>
      <c r="L18" s="185" t="e">
        <f t="shared" si="2"/>
        <v>#DIV/0!</v>
      </c>
    </row>
    <row r="19" spans="1:12" s="112" customFormat="1" ht="21" customHeight="1" thickBot="1" x14ac:dyDescent="0.3">
      <c r="A19" s="141"/>
      <c r="B19" s="120"/>
      <c r="C19" s="121"/>
      <c r="D19" s="183">
        <f>B19*C19</f>
        <v>0</v>
      </c>
      <c r="E19" s="18"/>
      <c r="F19" s="142"/>
      <c r="G19" s="191"/>
      <c r="H19" s="130"/>
      <c r="I19" s="146">
        <f t="shared" si="3"/>
        <v>0</v>
      </c>
      <c r="J19" s="146">
        <f t="shared" si="4"/>
        <v>0</v>
      </c>
      <c r="K19" s="146">
        <f t="shared" si="5"/>
        <v>0</v>
      </c>
      <c r="L19" s="186" t="e">
        <f t="shared" si="2"/>
        <v>#DIV/0!</v>
      </c>
    </row>
    <row r="20" spans="1:12" s="112" customFormat="1" ht="27.75" customHeight="1" thickBot="1" x14ac:dyDescent="0.3">
      <c r="A20" s="135"/>
      <c r="B20" s="129"/>
      <c r="C20" s="136"/>
      <c r="D20" s="182">
        <f>B20*C20</f>
        <v>0</v>
      </c>
      <c r="E20" s="18"/>
      <c r="F20" s="143" t="s">
        <v>93</v>
      </c>
      <c r="G20" s="192">
        <f>SUM(G21:G32)</f>
        <v>0</v>
      </c>
      <c r="H20" s="144" t="e">
        <f>I20/G20</f>
        <v>#DIV/0!</v>
      </c>
      <c r="I20" s="118">
        <f>SUM(I21:I32)</f>
        <v>0</v>
      </c>
      <c r="J20" s="118">
        <f>SUM(J21:J32)</f>
        <v>0</v>
      </c>
      <c r="K20" s="118">
        <f>SUM(K21:K32)</f>
        <v>0</v>
      </c>
      <c r="L20" s="144" t="e">
        <f t="shared" si="2"/>
        <v>#DIV/0!</v>
      </c>
    </row>
    <row r="21" spans="1:12" s="112" customFormat="1" ht="22.5" customHeight="1" thickBot="1" x14ac:dyDescent="0.3">
      <c r="A21" s="137" t="s">
        <v>42</v>
      </c>
      <c r="B21" s="138">
        <f>SUM(B22:B24)</f>
        <v>0</v>
      </c>
      <c r="C21" s="139" t="e">
        <f>D21/B21</f>
        <v>#DIV/0!</v>
      </c>
      <c r="D21" s="131">
        <f>SUM(D22:D24)</f>
        <v>0</v>
      </c>
      <c r="E21" s="18"/>
      <c r="F21" s="145"/>
      <c r="G21" s="187"/>
      <c r="H21" s="127"/>
      <c r="I21" s="146">
        <f>G21*H21</f>
        <v>0</v>
      </c>
      <c r="J21" s="146">
        <f t="shared" si="4"/>
        <v>0</v>
      </c>
      <c r="K21" s="146">
        <f t="shared" si="5"/>
        <v>0</v>
      </c>
      <c r="L21" s="146" t="e">
        <f t="shared" si="2"/>
        <v>#DIV/0!</v>
      </c>
    </row>
    <row r="22" spans="1:12" s="112" customFormat="1" ht="21" customHeight="1" x14ac:dyDescent="0.25">
      <c r="A22" s="132"/>
      <c r="B22" s="133"/>
      <c r="C22" s="134"/>
      <c r="D22" s="181">
        <f>B22*C22</f>
        <v>0</v>
      </c>
      <c r="E22" s="18"/>
      <c r="F22" s="19"/>
      <c r="G22" s="190"/>
      <c r="H22" s="127"/>
      <c r="I22" s="146">
        <f t="shared" si="3"/>
        <v>0</v>
      </c>
      <c r="J22" s="146">
        <f t="shared" si="4"/>
        <v>0</v>
      </c>
      <c r="K22" s="146">
        <f t="shared" si="5"/>
        <v>0</v>
      </c>
      <c r="L22" s="20" t="e">
        <f t="shared" si="2"/>
        <v>#DIV/0!</v>
      </c>
    </row>
    <row r="23" spans="1:12" s="112" customFormat="1" ht="21" customHeight="1" x14ac:dyDescent="0.25">
      <c r="A23" s="141"/>
      <c r="B23" s="120"/>
      <c r="C23" s="121"/>
      <c r="D23" s="183">
        <f>B23*C23</f>
        <v>0</v>
      </c>
      <c r="E23" s="18"/>
      <c r="F23" s="147"/>
      <c r="G23" s="193"/>
      <c r="H23" s="127"/>
      <c r="I23" s="146">
        <f t="shared" si="3"/>
        <v>0</v>
      </c>
      <c r="J23" s="146">
        <f t="shared" si="4"/>
        <v>0</v>
      </c>
      <c r="K23" s="146">
        <f t="shared" si="5"/>
        <v>0</v>
      </c>
      <c r="L23" s="148" t="e">
        <f t="shared" si="2"/>
        <v>#DIV/0!</v>
      </c>
    </row>
    <row r="24" spans="1:12" s="112" customFormat="1" ht="21" customHeight="1" thickBot="1" x14ac:dyDescent="0.3">
      <c r="A24" s="135"/>
      <c r="B24" s="129"/>
      <c r="C24" s="136"/>
      <c r="D24" s="182">
        <f>B24*C24</f>
        <v>0</v>
      </c>
      <c r="E24" s="18"/>
      <c r="F24" s="147"/>
      <c r="G24" s="193"/>
      <c r="H24" s="127"/>
      <c r="I24" s="146">
        <f t="shared" si="3"/>
        <v>0</v>
      </c>
      <c r="J24" s="146">
        <f t="shared" si="4"/>
        <v>0</v>
      </c>
      <c r="K24" s="146">
        <f t="shared" si="5"/>
        <v>0</v>
      </c>
      <c r="L24" s="148" t="e">
        <f t="shared" si="2"/>
        <v>#DIV/0!</v>
      </c>
    </row>
    <row r="25" spans="1:12" s="112" customFormat="1" ht="22.5" customHeight="1" thickBot="1" x14ac:dyDescent="0.3">
      <c r="A25" s="137" t="s">
        <v>73</v>
      </c>
      <c r="B25" s="138">
        <f>SUM(B26:B28)</f>
        <v>0</v>
      </c>
      <c r="C25" s="139" t="e">
        <f>D25/B25</f>
        <v>#DIV/0!</v>
      </c>
      <c r="D25" s="131">
        <f>SUM(D26:D28)</f>
        <v>0</v>
      </c>
      <c r="E25" s="18"/>
      <c r="F25" s="147"/>
      <c r="G25" s="193"/>
      <c r="H25" s="127"/>
      <c r="I25" s="146">
        <f t="shared" si="3"/>
        <v>0</v>
      </c>
      <c r="J25" s="146">
        <f t="shared" si="4"/>
        <v>0</v>
      </c>
      <c r="K25" s="146">
        <f t="shared" si="5"/>
        <v>0</v>
      </c>
      <c r="L25" s="148" t="e">
        <f t="shared" si="2"/>
        <v>#DIV/0!</v>
      </c>
    </row>
    <row r="26" spans="1:12" s="112" customFormat="1" ht="21" customHeight="1" x14ac:dyDescent="0.25">
      <c r="A26" s="132"/>
      <c r="B26" s="149"/>
      <c r="C26" s="150"/>
      <c r="D26" s="181">
        <f>B26*C26</f>
        <v>0</v>
      </c>
      <c r="E26" s="18"/>
      <c r="F26" s="147"/>
      <c r="G26" s="193"/>
      <c r="H26" s="127"/>
      <c r="I26" s="146">
        <f t="shared" si="3"/>
        <v>0</v>
      </c>
      <c r="J26" s="146">
        <f t="shared" si="4"/>
        <v>0</v>
      </c>
      <c r="K26" s="146">
        <f t="shared" si="5"/>
        <v>0</v>
      </c>
      <c r="L26" s="148" t="e">
        <f t="shared" si="2"/>
        <v>#DIV/0!</v>
      </c>
    </row>
    <row r="27" spans="1:12" s="112" customFormat="1" ht="21" customHeight="1" x14ac:dyDescent="0.25">
      <c r="A27" s="141"/>
      <c r="B27" s="120"/>
      <c r="C27" s="121"/>
      <c r="D27" s="183">
        <f>B27*C27</f>
        <v>0</v>
      </c>
      <c r="E27" s="18"/>
      <c r="F27" s="147"/>
      <c r="G27" s="193"/>
      <c r="H27" s="127"/>
      <c r="I27" s="146">
        <f t="shared" si="3"/>
        <v>0</v>
      </c>
      <c r="J27" s="146">
        <f t="shared" si="4"/>
        <v>0</v>
      </c>
      <c r="K27" s="146">
        <f t="shared" si="5"/>
        <v>0</v>
      </c>
      <c r="L27" s="148" t="e">
        <f t="shared" si="2"/>
        <v>#DIV/0!</v>
      </c>
    </row>
    <row r="28" spans="1:12" s="112" customFormat="1" ht="21" customHeight="1" thickBot="1" x14ac:dyDescent="0.3">
      <c r="A28" s="135"/>
      <c r="B28" s="129"/>
      <c r="C28" s="136"/>
      <c r="D28" s="182">
        <f>B28*C28</f>
        <v>0</v>
      </c>
      <c r="E28" s="18"/>
      <c r="F28" s="147"/>
      <c r="G28" s="193"/>
      <c r="H28" s="127"/>
      <c r="I28" s="146">
        <f t="shared" si="3"/>
        <v>0</v>
      </c>
      <c r="J28" s="146">
        <f t="shared" si="4"/>
        <v>0</v>
      </c>
      <c r="K28" s="146">
        <f t="shared" si="5"/>
        <v>0</v>
      </c>
      <c r="L28" s="148" t="e">
        <f t="shared" si="2"/>
        <v>#DIV/0!</v>
      </c>
    </row>
    <row r="29" spans="1:12" s="112" customFormat="1" ht="25.5" customHeight="1" thickBot="1" x14ac:dyDescent="0.3">
      <c r="A29" s="151" t="s">
        <v>41</v>
      </c>
      <c r="B29" s="152">
        <f>B25+B21+B17+B14+B3</f>
        <v>0</v>
      </c>
      <c r="C29" s="153" t="e">
        <f>D29/B29</f>
        <v>#DIV/0!</v>
      </c>
      <c r="D29" s="154">
        <f>D25+D21+D17+D14+D3</f>
        <v>0</v>
      </c>
      <c r="E29" s="18"/>
      <c r="F29" s="147"/>
      <c r="G29" s="193"/>
      <c r="H29" s="127"/>
      <c r="I29" s="146">
        <f t="shared" si="3"/>
        <v>0</v>
      </c>
      <c r="J29" s="146">
        <f t="shared" si="4"/>
        <v>0</v>
      </c>
      <c r="K29" s="146">
        <f t="shared" si="5"/>
        <v>0</v>
      </c>
      <c r="L29" s="148" t="e">
        <f t="shared" si="2"/>
        <v>#DIV/0!</v>
      </c>
    </row>
    <row r="30" spans="1:12" s="159" customFormat="1" ht="70.5" customHeight="1" thickBot="1" x14ac:dyDescent="0.3">
      <c r="A30" s="155" t="s">
        <v>90</v>
      </c>
      <c r="B30" s="156">
        <f>B31</f>
        <v>0</v>
      </c>
      <c r="C30" s="157">
        <f>IF(D30=0,0,IF(D30=D31,15%,IF(D30=D32,7%)))</f>
        <v>0</v>
      </c>
      <c r="D30" s="158">
        <f>D31</f>
        <v>0</v>
      </c>
      <c r="E30" s="21"/>
      <c r="F30" s="147"/>
      <c r="G30" s="193"/>
      <c r="H30" s="127"/>
      <c r="I30" s="146">
        <f t="shared" si="3"/>
        <v>0</v>
      </c>
      <c r="J30" s="146">
        <f t="shared" si="4"/>
        <v>0</v>
      </c>
      <c r="K30" s="146">
        <f t="shared" si="5"/>
        <v>0</v>
      </c>
      <c r="L30" s="148" t="e">
        <f t="shared" si="2"/>
        <v>#DIV/0!</v>
      </c>
    </row>
    <row r="31" spans="1:12" s="112" customFormat="1" ht="23.25" customHeight="1" x14ac:dyDescent="0.25">
      <c r="A31" s="211" t="s">
        <v>79</v>
      </c>
      <c r="B31" s="213">
        <f>IF($A$31=0.07,$A$31*B29,IF($A$31=0.15,$A$31*B3,IF($A$31=0.02,$A$31*B29,IF($A$31=0.4,$A$31*B3,IF($A$31=0.01,$A$31*B29,0)))))</f>
        <v>0</v>
      </c>
      <c r="C31" s="213" t="e">
        <f t="shared" ref="C31" si="7">C3*15%</f>
        <v>#DIV/0!</v>
      </c>
      <c r="D31" s="213">
        <f>IF($A$31=0.07,$A$31*D29,IF($A$31=0.15,$A$31*D3,IF($A$31=0.02,$A$31*D29,IF($A$31=0.4,$A$31*D3,IF($A$31=0.01,$A$31*D29,0)))))</f>
        <v>0</v>
      </c>
      <c r="E31" s="18"/>
      <c r="F31" s="147"/>
      <c r="G31" s="193"/>
      <c r="H31" s="127"/>
      <c r="I31" s="146">
        <f t="shared" si="3"/>
        <v>0</v>
      </c>
      <c r="J31" s="146">
        <f t="shared" si="4"/>
        <v>0</v>
      </c>
      <c r="K31" s="146">
        <f t="shared" si="5"/>
        <v>0</v>
      </c>
      <c r="L31" s="148" t="e">
        <f t="shared" si="2"/>
        <v>#DIV/0!</v>
      </c>
    </row>
    <row r="32" spans="1:12" s="112" customFormat="1" ht="14.25" customHeight="1" thickBot="1" x14ac:dyDescent="0.3">
      <c r="A32" s="212"/>
      <c r="B32" s="214"/>
      <c r="C32" s="214"/>
      <c r="D32" s="214"/>
      <c r="E32" s="18"/>
      <c r="F32" s="66"/>
      <c r="G32" s="194"/>
      <c r="H32" s="67"/>
      <c r="I32" s="146">
        <f t="shared" si="3"/>
        <v>0</v>
      </c>
      <c r="J32" s="146">
        <f t="shared" si="4"/>
        <v>0</v>
      </c>
      <c r="K32" s="146">
        <f t="shared" si="5"/>
        <v>0</v>
      </c>
      <c r="L32" s="68" t="e">
        <f t="shared" si="2"/>
        <v>#DIV/0!</v>
      </c>
    </row>
    <row r="33" spans="1:16" s="159" customFormat="1" ht="33" customHeight="1" thickBot="1" x14ac:dyDescent="0.3">
      <c r="A33" s="160" t="s">
        <v>77</v>
      </c>
      <c r="B33" s="161">
        <f>IF($A$31=0.4,B3+B30,B29+B30)</f>
        <v>0</v>
      </c>
      <c r="C33" s="162" t="e">
        <f>D33/B33</f>
        <v>#DIV/0!</v>
      </c>
      <c r="D33" s="161">
        <f>IF($A$31=0.4,D3+D30,D29+D30)</f>
        <v>0</v>
      </c>
      <c r="E33" s="21"/>
      <c r="F33" s="163" t="s">
        <v>53</v>
      </c>
      <c r="G33" s="195">
        <f>G6+G12+G20</f>
        <v>0</v>
      </c>
      <c r="H33" s="196" t="e">
        <f>I33/G33</f>
        <v>#DIV/0!</v>
      </c>
      <c r="I33" s="179">
        <f>I6+I12+I20</f>
        <v>0</v>
      </c>
      <c r="J33" s="179">
        <f t="shared" ref="J33:K33" si="8">J6+J12+J20</f>
        <v>0</v>
      </c>
      <c r="K33" s="179">
        <f t="shared" si="8"/>
        <v>0</v>
      </c>
      <c r="L33" s="179" t="e">
        <f t="shared" si="2"/>
        <v>#DIV/0!</v>
      </c>
    </row>
    <row r="34" spans="1:16" s="159" customFormat="1" ht="29.25" customHeight="1" thickBot="1" x14ac:dyDescent="0.3">
      <c r="A34" s="215" t="s">
        <v>87</v>
      </c>
      <c r="B34" s="216"/>
      <c r="C34" s="175" t="s">
        <v>94</v>
      </c>
      <c r="D34" s="164" t="s">
        <v>40</v>
      </c>
      <c r="E34" s="21"/>
      <c r="F34" s="165"/>
      <c r="G34" s="166"/>
      <c r="H34" s="167"/>
      <c r="I34" s="166"/>
      <c r="J34" s="166"/>
      <c r="K34" s="166"/>
      <c r="L34" s="166"/>
    </row>
    <row r="35" spans="1:16" s="159" customFormat="1" ht="29.25" customHeight="1" thickBot="1" x14ac:dyDescent="0.3">
      <c r="A35" s="217"/>
      <c r="B35" s="218"/>
      <c r="C35" s="176"/>
      <c r="D35" s="174">
        <f>D33*C35</f>
        <v>0</v>
      </c>
      <c r="E35" s="21"/>
      <c r="F35" s="165"/>
      <c r="G35" s="166"/>
      <c r="H35" s="167"/>
      <c r="I35" s="166"/>
      <c r="J35" s="166"/>
      <c r="K35" s="166"/>
      <c r="L35" s="166"/>
    </row>
    <row r="36" spans="1:16" s="159" customFormat="1" ht="33" customHeight="1" thickBot="1" x14ac:dyDescent="0.3">
      <c r="A36" s="177" t="s">
        <v>39</v>
      </c>
      <c r="B36" s="173">
        <f>B33*C35</f>
        <v>0</v>
      </c>
      <c r="C36" s="178">
        <f>C35</f>
        <v>0</v>
      </c>
      <c r="D36" s="161">
        <f>D33-D35</f>
        <v>0</v>
      </c>
      <c r="E36" s="18"/>
    </row>
    <row r="37" spans="1:16" s="159" customFormat="1" ht="54" customHeight="1" x14ac:dyDescent="0.25">
      <c r="A37" s="207" t="s">
        <v>88</v>
      </c>
      <c r="B37" s="207"/>
      <c r="C37" s="207"/>
      <c r="D37" s="207"/>
      <c r="E37" s="18"/>
      <c r="F37" s="168"/>
      <c r="G37" s="168"/>
      <c r="H37" s="168"/>
      <c r="I37" s="168"/>
      <c r="J37" s="168"/>
      <c r="K37" s="168"/>
      <c r="L37" s="168"/>
      <c r="M37" s="169"/>
      <c r="N37" s="169"/>
      <c r="O37" s="169"/>
      <c r="P37" s="169"/>
    </row>
    <row r="38" spans="1:16" ht="15.75" customHeight="1" x14ac:dyDescent="0.25">
      <c r="A38" s="51"/>
      <c r="B38" s="49"/>
      <c r="C38" s="50"/>
      <c r="D38" s="49"/>
      <c r="E38" s="48"/>
      <c r="F38" s="52"/>
      <c r="G38" s="52"/>
      <c r="H38" s="52"/>
      <c r="I38" s="52"/>
      <c r="J38" s="52"/>
      <c r="K38" s="52"/>
      <c r="L38" s="52"/>
      <c r="M38" s="9"/>
      <c r="N38" s="9"/>
      <c r="O38" s="9"/>
      <c r="P38" s="9"/>
    </row>
    <row r="39" spans="1:16" ht="13" x14ac:dyDescent="0.25">
      <c r="A39" s="51"/>
      <c r="B39" s="49"/>
      <c r="C39" s="50"/>
      <c r="D39" s="49"/>
      <c r="E39" s="48"/>
      <c r="F39" s="47"/>
      <c r="G39" s="46"/>
      <c r="H39" s="45"/>
      <c r="I39" s="46"/>
      <c r="J39" s="46"/>
      <c r="K39" s="46"/>
      <c r="L39" s="45"/>
    </row>
    <row r="40" spans="1:16" x14ac:dyDescent="0.25">
      <c r="F40" s="9"/>
      <c r="G40" s="12"/>
      <c r="H40" s="10"/>
      <c r="I40" s="12"/>
      <c r="J40" s="12"/>
      <c r="K40" s="12"/>
      <c r="L40" s="10"/>
    </row>
    <row r="41" spans="1:16" x14ac:dyDescent="0.25">
      <c r="F41" s="8"/>
      <c r="G41" s="14"/>
      <c r="H41" s="15"/>
      <c r="I41" s="14"/>
      <c r="J41" s="14"/>
      <c r="K41" s="14"/>
      <c r="L41" s="10"/>
    </row>
    <row r="42" spans="1:16" x14ac:dyDescent="0.25">
      <c r="F42" s="6"/>
      <c r="G42" s="14"/>
      <c r="H42" s="15"/>
      <c r="I42" s="14"/>
      <c r="J42" s="14"/>
      <c r="K42" s="14"/>
      <c r="L42" s="10"/>
    </row>
    <row r="43" spans="1:16" x14ac:dyDescent="0.25">
      <c r="F43" s="8"/>
      <c r="G43" s="12"/>
      <c r="H43" s="10"/>
      <c r="I43" s="12"/>
      <c r="J43" s="12"/>
      <c r="K43" s="12"/>
      <c r="L43" s="10"/>
    </row>
  </sheetData>
  <mergeCells count="7">
    <mergeCell ref="A37:D37"/>
    <mergeCell ref="A1:L1"/>
    <mergeCell ref="A31:A32"/>
    <mergeCell ref="B31:B32"/>
    <mergeCell ref="C31:C32"/>
    <mergeCell ref="D31:D32"/>
    <mergeCell ref="A34:B35"/>
  </mergeCells>
  <printOptions horizontalCentered="1" verticalCentered="1"/>
  <pageMargins left="0" right="0" top="0.74803149606299213" bottom="0.55118110236220474" header="0.31496062992125984" footer="0.51181102362204722"/>
  <pageSetup paperSize="9" scale="38" orientation="portrait" r:id="rId1"/>
  <headerFooter alignWithMargins="0">
    <oddFooter>&amp;R&amp;G &amp;"Arial,Italique"&amp;8Projet cofinancé par le Fonds Européen Asile Migration et Intégration</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Feuil1!$B$7:$B$12</xm:f>
          </x14:formula1>
          <xm:sqref>A31:A32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90" zoomScaleNormal="90" workbookViewId="0">
      <selection activeCell="A24" sqref="A24:A25"/>
    </sheetView>
  </sheetViews>
  <sheetFormatPr baseColWidth="10" defaultRowHeight="12.5" x14ac:dyDescent="0.25"/>
  <cols>
    <col min="1" max="1" width="51.1796875" customWidth="1"/>
    <col min="2" max="2" width="62.1796875" customWidth="1"/>
    <col min="3" max="3" width="20.1796875" customWidth="1"/>
    <col min="4" max="4" width="55" customWidth="1"/>
  </cols>
  <sheetData>
    <row r="1" spans="1:4" ht="103.5" customHeight="1" x14ac:dyDescent="0.25">
      <c r="A1" s="197" t="s">
        <v>49</v>
      </c>
      <c r="B1" s="198"/>
      <c r="C1" s="198"/>
      <c r="D1" s="198"/>
    </row>
    <row r="3" spans="1:4" s="102" customFormat="1" ht="16.5" customHeight="1" x14ac:dyDescent="0.25">
      <c r="A3" s="219" t="s">
        <v>84</v>
      </c>
      <c r="B3" s="219"/>
      <c r="C3" s="220"/>
      <c r="D3" s="220"/>
    </row>
    <row r="4" spans="1:4" s="102" customFormat="1" ht="11.25" customHeight="1" x14ac:dyDescent="0.25"/>
    <row r="5" spans="1:4" s="102" customFormat="1" ht="42.75" customHeight="1" x14ac:dyDescent="0.3">
      <c r="A5" s="95"/>
      <c r="B5" s="103" t="s">
        <v>21</v>
      </c>
      <c r="C5" s="92" t="s">
        <v>36</v>
      </c>
      <c r="D5" s="92" t="s">
        <v>14</v>
      </c>
    </row>
    <row r="6" spans="1:4" s="102" customFormat="1" ht="20.25" customHeight="1" x14ac:dyDescent="0.3">
      <c r="A6" s="104" t="s">
        <v>20</v>
      </c>
      <c r="B6" s="96"/>
      <c r="C6" s="96"/>
      <c r="D6" s="96"/>
    </row>
    <row r="7" spans="1:4" s="102" customFormat="1" ht="45" customHeight="1" x14ac:dyDescent="0.25">
      <c r="A7" s="97" t="s">
        <v>16</v>
      </c>
      <c r="B7" s="221" t="s">
        <v>17</v>
      </c>
      <c r="C7" s="221"/>
      <c r="D7" s="221"/>
    </row>
    <row r="8" spans="1:4" s="102" customFormat="1" ht="45" customHeight="1" x14ac:dyDescent="0.3">
      <c r="A8" s="98" t="s">
        <v>85</v>
      </c>
      <c r="B8" s="99"/>
      <c r="C8" s="94"/>
      <c r="D8" s="94"/>
    </row>
    <row r="9" spans="1:4" s="102" customFormat="1" ht="45" customHeight="1" x14ac:dyDescent="0.3">
      <c r="A9" s="98" t="s">
        <v>19</v>
      </c>
      <c r="B9" s="99"/>
      <c r="C9" s="94"/>
      <c r="D9" s="94"/>
    </row>
    <row r="10" spans="1:4" s="102" customFormat="1" ht="45" customHeight="1" x14ac:dyDescent="0.3">
      <c r="A10" s="98" t="s">
        <v>18</v>
      </c>
      <c r="B10" s="99"/>
      <c r="C10" s="94"/>
      <c r="D10" s="94"/>
    </row>
    <row r="11" spans="1:4" s="102" customFormat="1" ht="45" customHeight="1" x14ac:dyDescent="0.3">
      <c r="A11" s="98" t="s">
        <v>74</v>
      </c>
      <c r="B11" s="99"/>
      <c r="C11" s="94"/>
      <c r="D11" s="94"/>
    </row>
    <row r="12" spans="1:4" s="102" customFormat="1" ht="20.25" customHeight="1" x14ac:dyDescent="0.3">
      <c r="A12" s="105" t="s">
        <v>22</v>
      </c>
      <c r="B12" s="96"/>
      <c r="C12" s="96"/>
      <c r="D12" s="96"/>
    </row>
    <row r="13" spans="1:4" s="102" customFormat="1" ht="54.75" customHeight="1" x14ac:dyDescent="0.3">
      <c r="A13" s="100" t="s">
        <v>75</v>
      </c>
      <c r="B13" s="101" t="s">
        <v>47</v>
      </c>
      <c r="C13" s="94"/>
      <c r="D13" s="94"/>
    </row>
    <row r="14" spans="1:4" s="102" customFormat="1" ht="28.5" customHeight="1" x14ac:dyDescent="0.25">
      <c r="A14" s="106"/>
    </row>
    <row r="15" spans="1:4" s="102" customFormat="1" ht="21.75" customHeight="1" x14ac:dyDescent="0.25">
      <c r="A15" s="228" t="s">
        <v>34</v>
      </c>
      <c r="B15" s="228"/>
      <c r="C15" s="228" t="s">
        <v>35</v>
      </c>
      <c r="D15" s="228"/>
    </row>
    <row r="16" spans="1:4" s="102" customFormat="1" ht="27.75" customHeight="1" x14ac:dyDescent="0.25">
      <c r="A16" s="230"/>
      <c r="B16" s="230"/>
      <c r="C16" s="229"/>
      <c r="D16" s="229"/>
    </row>
    <row r="17" spans="1:4" s="102" customFormat="1" ht="13" thickBot="1" x14ac:dyDescent="0.3"/>
    <row r="18" spans="1:4" s="95" customFormat="1" ht="63" customHeight="1" x14ac:dyDescent="0.3">
      <c r="A18" s="222" t="s">
        <v>86</v>
      </c>
      <c r="B18" s="223"/>
      <c r="C18" s="223"/>
      <c r="D18" s="224"/>
    </row>
    <row r="19" spans="1:4" s="95" customFormat="1" ht="27.75" customHeight="1" thickBot="1" x14ac:dyDescent="0.35">
      <c r="A19" s="225" t="s">
        <v>37</v>
      </c>
      <c r="B19" s="226"/>
      <c r="C19" s="226"/>
      <c r="D19" s="227"/>
    </row>
    <row r="20" spans="1:4" x14ac:dyDescent="0.25">
      <c r="A20" s="44"/>
      <c r="B20" s="44"/>
      <c r="C20" s="44"/>
      <c r="D20" s="44"/>
    </row>
  </sheetData>
  <mergeCells count="9">
    <mergeCell ref="A1:D1"/>
    <mergeCell ref="A3:D3"/>
    <mergeCell ref="B7:D7"/>
    <mergeCell ref="A18:D18"/>
    <mergeCell ref="A19:D19"/>
    <mergeCell ref="C15:D15"/>
    <mergeCell ref="C16:D16"/>
    <mergeCell ref="A15:B15"/>
    <mergeCell ref="A16:B1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90" zoomScaleNormal="90" workbookViewId="0">
      <selection activeCell="D21" sqref="D21"/>
    </sheetView>
  </sheetViews>
  <sheetFormatPr baseColWidth="10" defaultColWidth="4.7265625" defaultRowHeight="12.5" x14ac:dyDescent="0.25"/>
  <cols>
    <col min="1" max="1" width="38.1796875" style="3" customWidth="1"/>
    <col min="2" max="2" width="18.7265625" style="3" customWidth="1"/>
    <col min="3" max="5" width="14.7265625" style="2" customWidth="1"/>
    <col min="6" max="6" width="23.81640625" style="2" customWidth="1"/>
    <col min="7" max="8" width="28.7265625" style="2" customWidth="1"/>
    <col min="9" max="16384" width="4.7265625" style="3"/>
  </cols>
  <sheetData>
    <row r="1" spans="1:9" ht="115.15" customHeight="1" thickBot="1" x14ac:dyDescent="0.3">
      <c r="A1" s="231" t="s">
        <v>50</v>
      </c>
      <c r="B1" s="232"/>
      <c r="C1" s="232"/>
      <c r="D1" s="232"/>
      <c r="E1" s="232"/>
      <c r="F1" s="232"/>
      <c r="G1" s="232"/>
      <c r="H1" s="233"/>
      <c r="I1" s="22"/>
    </row>
    <row r="2" spans="1:9" s="2" customFormat="1" ht="81" customHeight="1" thickBot="1" x14ac:dyDescent="0.3">
      <c r="A2" s="64" t="s">
        <v>0</v>
      </c>
      <c r="B2" s="61" t="s">
        <v>13</v>
      </c>
      <c r="C2" s="23" t="s">
        <v>1</v>
      </c>
      <c r="D2" s="23" t="s">
        <v>48</v>
      </c>
      <c r="E2" s="24" t="s">
        <v>11</v>
      </c>
      <c r="F2" s="25" t="s">
        <v>15</v>
      </c>
      <c r="G2" s="26" t="s">
        <v>10</v>
      </c>
      <c r="H2" s="27" t="s">
        <v>2</v>
      </c>
      <c r="I2" s="28"/>
    </row>
    <row r="3" spans="1:9" ht="20.25" customHeight="1" x14ac:dyDescent="0.25">
      <c r="A3" s="63"/>
      <c r="B3" s="58"/>
      <c r="C3" s="29"/>
      <c r="D3" s="29"/>
      <c r="E3" s="30" t="str">
        <f>IF(C3&lt;&gt;0,D3/C3,"-")</f>
        <v>-</v>
      </c>
      <c r="F3" s="31"/>
      <c r="G3" s="32"/>
      <c r="H3" s="37" t="str">
        <f t="shared" ref="H3:H12" si="0">IF(G3&lt;&gt;0,E3*G3,"-")</f>
        <v>-</v>
      </c>
      <c r="I3" s="22"/>
    </row>
    <row r="4" spans="1:9" ht="20.25" customHeight="1" x14ac:dyDescent="0.25">
      <c r="A4" s="62"/>
      <c r="B4" s="59"/>
      <c r="C4" s="33"/>
      <c r="D4" s="33"/>
      <c r="E4" s="34" t="str">
        <f t="shared" ref="E4:E12" si="1">IF(C4&lt;&gt;0,D4/C4,"-")</f>
        <v>-</v>
      </c>
      <c r="F4" s="35"/>
      <c r="G4" s="36"/>
      <c r="H4" s="37" t="str">
        <f t="shared" si="0"/>
        <v>-</v>
      </c>
      <c r="I4" s="22"/>
    </row>
    <row r="5" spans="1:9" ht="20.25" customHeight="1" x14ac:dyDescent="0.25">
      <c r="A5" s="62"/>
      <c r="B5" s="60"/>
      <c r="C5" s="33"/>
      <c r="D5" s="33"/>
      <c r="E5" s="34" t="str">
        <f t="shared" si="1"/>
        <v>-</v>
      </c>
      <c r="F5" s="35"/>
      <c r="G5" s="36"/>
      <c r="H5" s="37" t="str">
        <f t="shared" si="0"/>
        <v>-</v>
      </c>
      <c r="I5" s="22"/>
    </row>
    <row r="6" spans="1:9" ht="20.25" customHeight="1" x14ac:dyDescent="0.25">
      <c r="A6" s="62"/>
      <c r="B6" s="59"/>
      <c r="C6" s="33"/>
      <c r="D6" s="33"/>
      <c r="E6" s="34" t="str">
        <f t="shared" si="1"/>
        <v>-</v>
      </c>
      <c r="F6" s="35"/>
      <c r="G6" s="36"/>
      <c r="H6" s="37" t="str">
        <f t="shared" si="0"/>
        <v>-</v>
      </c>
      <c r="I6" s="22"/>
    </row>
    <row r="7" spans="1:9" ht="20.25" customHeight="1" x14ac:dyDescent="0.25">
      <c r="A7" s="62"/>
      <c r="B7" s="59"/>
      <c r="C7" s="33"/>
      <c r="D7" s="33"/>
      <c r="E7" s="34" t="str">
        <f t="shared" si="1"/>
        <v>-</v>
      </c>
      <c r="F7" s="35"/>
      <c r="G7" s="36"/>
      <c r="H7" s="37" t="str">
        <f t="shared" si="0"/>
        <v>-</v>
      </c>
      <c r="I7" s="22"/>
    </row>
    <row r="8" spans="1:9" ht="20.25" customHeight="1" x14ac:dyDescent="0.25">
      <c r="A8" s="62"/>
      <c r="B8" s="60"/>
      <c r="C8" s="33"/>
      <c r="D8" s="33"/>
      <c r="E8" s="34" t="str">
        <f t="shared" si="1"/>
        <v>-</v>
      </c>
      <c r="F8" s="35"/>
      <c r="G8" s="36"/>
      <c r="H8" s="37" t="str">
        <f t="shared" si="0"/>
        <v>-</v>
      </c>
      <c r="I8" s="22"/>
    </row>
    <row r="9" spans="1:9" ht="20.25" customHeight="1" x14ac:dyDescent="0.25">
      <c r="A9" s="62"/>
      <c r="B9" s="59"/>
      <c r="C9" s="33"/>
      <c r="D9" s="33"/>
      <c r="E9" s="34" t="str">
        <f t="shared" si="1"/>
        <v>-</v>
      </c>
      <c r="F9" s="35"/>
      <c r="G9" s="36"/>
      <c r="H9" s="37" t="str">
        <f t="shared" si="0"/>
        <v>-</v>
      </c>
      <c r="I9" s="22"/>
    </row>
    <row r="10" spans="1:9" ht="20.25" customHeight="1" x14ac:dyDescent="0.25">
      <c r="A10" s="62"/>
      <c r="B10" s="59"/>
      <c r="C10" s="33"/>
      <c r="D10" s="33"/>
      <c r="E10" s="34" t="str">
        <f t="shared" si="1"/>
        <v>-</v>
      </c>
      <c r="F10" s="35"/>
      <c r="G10" s="36"/>
      <c r="H10" s="37" t="str">
        <f t="shared" si="0"/>
        <v>-</v>
      </c>
      <c r="I10" s="22"/>
    </row>
    <row r="11" spans="1:9" ht="20.25" customHeight="1" x14ac:dyDescent="0.25">
      <c r="A11" s="62"/>
      <c r="B11" s="59"/>
      <c r="C11" s="33"/>
      <c r="D11" s="33"/>
      <c r="E11" s="34" t="str">
        <f t="shared" si="1"/>
        <v>-</v>
      </c>
      <c r="F11" s="35"/>
      <c r="G11" s="36"/>
      <c r="H11" s="37" t="str">
        <f t="shared" si="0"/>
        <v>-</v>
      </c>
      <c r="I11" s="22"/>
    </row>
    <row r="12" spans="1:9" ht="20.25" customHeight="1" thickBot="1" x14ac:dyDescent="0.3">
      <c r="A12" s="62"/>
      <c r="B12" s="59"/>
      <c r="C12" s="33"/>
      <c r="D12" s="33"/>
      <c r="E12" s="34" t="str">
        <f t="shared" si="1"/>
        <v>-</v>
      </c>
      <c r="F12" s="35"/>
      <c r="G12" s="36"/>
      <c r="H12" s="37" t="str">
        <f t="shared" si="0"/>
        <v>-</v>
      </c>
      <c r="I12" s="22"/>
    </row>
    <row r="13" spans="1:9" s="4" customFormat="1" ht="38.25" customHeight="1" thickBot="1" x14ac:dyDescent="0.3">
      <c r="A13" s="234" t="s">
        <v>52</v>
      </c>
      <c r="B13" s="235"/>
      <c r="C13" s="235"/>
      <c r="D13" s="235"/>
      <c r="E13" s="235"/>
      <c r="F13" s="236"/>
      <c r="G13" s="65">
        <f>SUM(G3:G12)</f>
        <v>0</v>
      </c>
      <c r="H13" s="38">
        <f>SUM(H3:H12)</f>
        <v>0</v>
      </c>
      <c r="I13" s="39"/>
    </row>
    <row r="14" spans="1:9" ht="15.5" x14ac:dyDescent="0.25">
      <c r="A14" s="40"/>
      <c r="B14" s="40"/>
      <c r="C14" s="41"/>
      <c r="D14" s="41"/>
      <c r="E14" s="41"/>
      <c r="F14" s="41"/>
      <c r="G14" s="41"/>
      <c r="H14" s="41"/>
      <c r="I14" s="22"/>
    </row>
    <row r="15" spans="1:9" ht="15" customHeight="1" x14ac:dyDescent="0.35">
      <c r="A15" s="42"/>
      <c r="B15" s="43"/>
      <c r="C15" s="43"/>
      <c r="D15" s="43"/>
      <c r="E15" s="41"/>
      <c r="F15" s="41"/>
      <c r="G15" s="41"/>
      <c r="H15" s="41"/>
      <c r="I15" s="22"/>
    </row>
    <row r="16" spans="1:9" ht="15" customHeight="1" x14ac:dyDescent="0.35">
      <c r="A16" s="17"/>
      <c r="B16" s="17"/>
      <c r="C16" s="17"/>
      <c r="D16" s="17"/>
      <c r="E16" s="16"/>
      <c r="F16" s="16"/>
      <c r="G16" s="16"/>
      <c r="H16" s="16"/>
    </row>
  </sheetData>
  <mergeCells count="2">
    <mergeCell ref="A1:H1"/>
    <mergeCell ref="A13:F13"/>
  </mergeCells>
  <phoneticPr fontId="2" type="noConversion"/>
  <printOptions horizontalCentered="1" verticalCentered="1"/>
  <pageMargins left="0" right="0" top="0.98425196850393704" bottom="0.98425196850393704" header="0.51181102362204722" footer="0.51181102362204722"/>
  <pageSetup paperSize="9" scale="71" fitToHeight="0" orientation="landscape" r:id="rId1"/>
  <headerFooter alignWithMargins="0">
    <oddFooter xml:space="preserve">&amp;RProjet cofinancé par le Fonds Européen Asile Migration et Intégration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zoomScale="90" zoomScaleNormal="90" workbookViewId="0">
      <selection sqref="A1:I9"/>
    </sheetView>
  </sheetViews>
  <sheetFormatPr baseColWidth="10" defaultRowHeight="12.5" x14ac:dyDescent="0.25"/>
  <cols>
    <col min="1" max="1" width="29.1796875" customWidth="1"/>
    <col min="2" max="2" width="32.54296875" customWidth="1"/>
    <col min="3" max="4" width="19.1796875" customWidth="1"/>
    <col min="5" max="6" width="19.81640625" customWidth="1"/>
    <col min="7" max="8" width="14.1796875" customWidth="1"/>
    <col min="9" max="9" width="18.1796875" customWidth="1"/>
  </cols>
  <sheetData>
    <row r="1" spans="1:9" ht="18.75" customHeight="1" x14ac:dyDescent="0.25">
      <c r="A1" s="198" t="s">
        <v>51</v>
      </c>
      <c r="B1" s="198"/>
      <c r="C1" s="198"/>
      <c r="D1" s="198"/>
      <c r="E1" s="198"/>
      <c r="F1" s="198"/>
      <c r="G1" s="198"/>
      <c r="H1" s="198"/>
      <c r="I1" s="198"/>
    </row>
    <row r="2" spans="1:9" x14ac:dyDescent="0.25">
      <c r="A2" s="198"/>
      <c r="B2" s="198"/>
      <c r="C2" s="198"/>
      <c r="D2" s="198"/>
      <c r="E2" s="198"/>
      <c r="F2" s="198"/>
      <c r="G2" s="198"/>
      <c r="H2" s="198"/>
      <c r="I2" s="198"/>
    </row>
    <row r="3" spans="1:9" x14ac:dyDescent="0.25">
      <c r="A3" s="198"/>
      <c r="B3" s="198"/>
      <c r="C3" s="198"/>
      <c r="D3" s="198"/>
      <c r="E3" s="198"/>
      <c r="F3" s="198"/>
      <c r="G3" s="198"/>
      <c r="H3" s="198"/>
      <c r="I3" s="198"/>
    </row>
    <row r="4" spans="1:9" x14ac:dyDescent="0.25">
      <c r="A4" s="198"/>
      <c r="B4" s="198"/>
      <c r="C4" s="198"/>
      <c r="D4" s="198"/>
      <c r="E4" s="198"/>
      <c r="F4" s="198"/>
      <c r="G4" s="198"/>
      <c r="H4" s="198"/>
      <c r="I4" s="198"/>
    </row>
    <row r="5" spans="1:9" x14ac:dyDescent="0.25">
      <c r="A5" s="198"/>
      <c r="B5" s="198"/>
      <c r="C5" s="198"/>
      <c r="D5" s="198"/>
      <c r="E5" s="198"/>
      <c r="F5" s="198"/>
      <c r="G5" s="198"/>
      <c r="H5" s="198"/>
      <c r="I5" s="198"/>
    </row>
    <row r="6" spans="1:9" x14ac:dyDescent="0.25">
      <c r="A6" s="198"/>
      <c r="B6" s="198"/>
      <c r="C6" s="198"/>
      <c r="D6" s="198"/>
      <c r="E6" s="198"/>
      <c r="F6" s="198"/>
      <c r="G6" s="198"/>
      <c r="H6" s="198"/>
      <c r="I6" s="198"/>
    </row>
    <row r="7" spans="1:9" x14ac:dyDescent="0.25">
      <c r="A7" s="198"/>
      <c r="B7" s="198"/>
      <c r="C7" s="198"/>
      <c r="D7" s="198"/>
      <c r="E7" s="198"/>
      <c r="F7" s="198"/>
      <c r="G7" s="198"/>
      <c r="H7" s="198"/>
      <c r="I7" s="198"/>
    </row>
    <row r="8" spans="1:9" x14ac:dyDescent="0.25">
      <c r="A8" s="198"/>
      <c r="B8" s="198"/>
      <c r="C8" s="198"/>
      <c r="D8" s="198"/>
      <c r="E8" s="198"/>
      <c r="F8" s="198"/>
      <c r="G8" s="198"/>
      <c r="H8" s="198"/>
      <c r="I8" s="198"/>
    </row>
    <row r="9" spans="1:9" x14ac:dyDescent="0.25">
      <c r="A9" s="198"/>
      <c r="B9" s="198"/>
      <c r="C9" s="198"/>
      <c r="D9" s="198"/>
      <c r="E9" s="198"/>
      <c r="F9" s="198"/>
      <c r="G9" s="198"/>
      <c r="H9" s="198"/>
      <c r="I9" s="198"/>
    </row>
    <row r="10" spans="1:9" s="95" customFormat="1" ht="13" x14ac:dyDescent="0.3">
      <c r="A10" s="239" t="s">
        <v>33</v>
      </c>
      <c r="B10" s="240" t="s">
        <v>23</v>
      </c>
      <c r="C10" s="240" t="s">
        <v>24</v>
      </c>
      <c r="D10" s="240" t="s">
        <v>25</v>
      </c>
      <c r="E10" s="239" t="s">
        <v>26</v>
      </c>
      <c r="F10" s="239"/>
      <c r="G10" s="239" t="s">
        <v>27</v>
      </c>
      <c r="H10" s="239"/>
      <c r="I10" s="240" t="s">
        <v>30</v>
      </c>
    </row>
    <row r="11" spans="1:9" s="95" customFormat="1" ht="52" x14ac:dyDescent="0.3">
      <c r="A11" s="239"/>
      <c r="B11" s="240"/>
      <c r="C11" s="240"/>
      <c r="D11" s="240"/>
      <c r="E11" s="93" t="s">
        <v>31</v>
      </c>
      <c r="F11" s="93" t="s">
        <v>32</v>
      </c>
      <c r="G11" s="93" t="s">
        <v>28</v>
      </c>
      <c r="H11" s="93" t="s">
        <v>29</v>
      </c>
      <c r="I11" s="240"/>
    </row>
    <row r="12" spans="1:9" s="95" customFormat="1" ht="23.25" customHeight="1" x14ac:dyDescent="0.3">
      <c r="A12" s="237" t="s">
        <v>82</v>
      </c>
      <c r="B12" s="94"/>
      <c r="C12" s="94"/>
      <c r="D12" s="94"/>
      <c r="E12" s="94"/>
      <c r="F12" s="94"/>
      <c r="G12" s="94"/>
      <c r="H12" s="94"/>
      <c r="I12" s="94"/>
    </row>
    <row r="13" spans="1:9" s="95" customFormat="1" ht="23.25" customHeight="1" x14ac:dyDescent="0.3">
      <c r="A13" s="237"/>
      <c r="B13" s="94"/>
      <c r="C13" s="94"/>
      <c r="D13" s="94"/>
      <c r="E13" s="94"/>
      <c r="F13" s="94"/>
      <c r="G13" s="94"/>
      <c r="H13" s="94"/>
      <c r="I13" s="94"/>
    </row>
    <row r="14" spans="1:9" s="95" customFormat="1" ht="23.25" customHeight="1" x14ac:dyDescent="0.3">
      <c r="A14" s="237"/>
      <c r="B14" s="94"/>
      <c r="C14" s="94"/>
      <c r="D14" s="94"/>
      <c r="E14" s="94"/>
      <c r="F14" s="94"/>
      <c r="G14" s="94"/>
      <c r="H14" s="94"/>
      <c r="I14" s="94"/>
    </row>
    <row r="15" spans="1:9" s="95" customFormat="1" ht="23.25" customHeight="1" x14ac:dyDescent="0.3">
      <c r="A15" s="237"/>
      <c r="B15" s="94"/>
      <c r="C15" s="94"/>
      <c r="D15" s="94"/>
      <c r="E15" s="94"/>
      <c r="F15" s="94"/>
      <c r="G15" s="94"/>
      <c r="H15" s="94"/>
      <c r="I15" s="94"/>
    </row>
    <row r="16" spans="1:9" s="95" customFormat="1" ht="23.25" customHeight="1" x14ac:dyDescent="0.3">
      <c r="A16" s="237" t="s">
        <v>83</v>
      </c>
      <c r="B16" s="94"/>
      <c r="C16" s="94"/>
      <c r="D16" s="94"/>
      <c r="E16" s="94"/>
      <c r="F16" s="94"/>
      <c r="G16" s="94"/>
      <c r="H16" s="94"/>
      <c r="I16" s="94"/>
    </row>
    <row r="17" spans="1:9" s="95" customFormat="1" ht="23.25" customHeight="1" x14ac:dyDescent="0.3">
      <c r="A17" s="237"/>
      <c r="B17" s="94"/>
      <c r="C17" s="94"/>
      <c r="D17" s="94"/>
      <c r="E17" s="94"/>
      <c r="F17" s="94"/>
      <c r="G17" s="94"/>
      <c r="H17" s="94"/>
      <c r="I17" s="94"/>
    </row>
    <row r="18" spans="1:9" s="95" customFormat="1" ht="23.25" customHeight="1" x14ac:dyDescent="0.3">
      <c r="A18" s="237"/>
      <c r="B18" s="94"/>
      <c r="C18" s="94"/>
      <c r="D18" s="94"/>
      <c r="E18" s="94"/>
      <c r="F18" s="94"/>
      <c r="G18" s="94"/>
      <c r="H18" s="94"/>
      <c r="I18" s="94"/>
    </row>
    <row r="19" spans="1:9" s="95" customFormat="1" ht="13" x14ac:dyDescent="0.3"/>
    <row r="20" spans="1:9" s="95" customFormat="1" ht="13" x14ac:dyDescent="0.3">
      <c r="A20" s="238" t="s">
        <v>38</v>
      </c>
      <c r="B20" s="238"/>
      <c r="C20" s="238"/>
      <c r="D20" s="238"/>
      <c r="E20" s="238"/>
      <c r="F20" s="238"/>
      <c r="G20" s="238"/>
      <c r="H20" s="238"/>
      <c r="I20" s="238"/>
    </row>
  </sheetData>
  <mergeCells count="11">
    <mergeCell ref="A1:I9"/>
    <mergeCell ref="A16:A18"/>
    <mergeCell ref="A20:I20"/>
    <mergeCell ref="E10:F10"/>
    <mergeCell ref="G10:H10"/>
    <mergeCell ref="D10:D11"/>
    <mergeCell ref="C10:C11"/>
    <mergeCell ref="B10:B11"/>
    <mergeCell ref="I10:I11"/>
    <mergeCell ref="A10:A11"/>
    <mergeCell ref="A12:A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2"/>
  <sheetViews>
    <sheetView workbookViewId="0">
      <selection activeCell="E7" sqref="E7"/>
    </sheetView>
  </sheetViews>
  <sheetFormatPr baseColWidth="10" defaultRowHeight="12.5" x14ac:dyDescent="0.25"/>
  <cols>
    <col min="2" max="2" width="18" customWidth="1"/>
  </cols>
  <sheetData>
    <row r="6" spans="2:2" ht="13" x14ac:dyDescent="0.25">
      <c r="B6" s="87" t="s">
        <v>78</v>
      </c>
    </row>
    <row r="7" spans="2:2" ht="39" x14ac:dyDescent="0.25">
      <c r="B7" s="88" t="s">
        <v>79</v>
      </c>
    </row>
    <row r="8" spans="2:2" ht="13" x14ac:dyDescent="0.25">
      <c r="B8" s="89">
        <v>0.01</v>
      </c>
    </row>
    <row r="9" spans="2:2" ht="13" x14ac:dyDescent="0.25">
      <c r="B9" s="89">
        <v>0.02</v>
      </c>
    </row>
    <row r="10" spans="2:2" ht="13" x14ac:dyDescent="0.25">
      <c r="B10" s="89">
        <v>7.0000000000000007E-2</v>
      </c>
    </row>
    <row r="11" spans="2:2" ht="13" x14ac:dyDescent="0.25">
      <c r="B11" s="89">
        <v>0.15</v>
      </c>
    </row>
    <row r="12" spans="2:2" ht="13" x14ac:dyDescent="0.25">
      <c r="B12" s="89">
        <v>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Recapitulatif</vt:lpstr>
      <vt:lpstr>Plan de financement</vt:lpstr>
      <vt:lpstr>Détail des dépenses du projet</vt:lpstr>
      <vt:lpstr>Détail des frais de personnel</vt:lpstr>
      <vt:lpstr>Détail des ressources du projet</vt:lpstr>
      <vt:lpstr>Feuil1</vt:lpstr>
      <vt:lpstr>'Plan de financement'!_ftnref1</vt:lpstr>
      <vt:lpstr>'Détail des frais de personnel'!Zone_d_impression</vt:lpstr>
      <vt:lpstr>'Plan de financement'!Zone_d_impression</vt:lpstr>
    </vt:vector>
  </TitlesOfParts>
  <Company>MIAT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LAFFAITEUR</dc:creator>
  <cp:lastModifiedBy>FLEITOUKH Anna</cp:lastModifiedBy>
  <cp:lastPrinted>2024-07-19T08:28:18Z</cp:lastPrinted>
  <dcterms:created xsi:type="dcterms:W3CDTF">2013-01-14T08:42:21Z</dcterms:created>
  <dcterms:modified xsi:type="dcterms:W3CDTF">2025-05-24T18:33:41Z</dcterms:modified>
</cp:coreProperties>
</file>