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_VSA\24_Publications\2026\01_Janvier\03_Séries longues\"/>
    </mc:Choice>
  </mc:AlternateContent>
  <bookViews>
    <workbookView xWindow="0" yWindow="0" windowWidth="25200" windowHeight="11130"/>
  </bookViews>
  <sheets>
    <sheet name="Stocks" sheetId="1" r:id="rId1"/>
    <sheet name="Primo-délivrances par titre" sheetId="2" r:id="rId2"/>
    <sheet name="Primo-délivrances par motif" sheetId="3" r:id="rId3"/>
    <sheet name="Primo-délivranc par nationalité" sheetId="4" r:id="rId4"/>
    <sheet name="Renouvellement par titre" sheetId="5" r:id="rId5"/>
    <sheet name="Renouvellement par motif" sheetId="6" r:id="rId6"/>
    <sheet name="Renouvellement par nationalité" sheetId="7" r:id="rId7"/>
  </sheets>
  <definedNames>
    <definedName name="_ftn1" localSheetId="0">Stocks!#REF!</definedName>
    <definedName name="_ftnref1" localSheetId="0">Stocks!#REF!</definedName>
    <definedName name="Excel_BuiltIn_Print_Area" localSheetId="0">Stocks!#REF!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E30" i="1"/>
  <c r="I30" i="1"/>
  <c r="H30" i="1"/>
  <c r="G30" i="1"/>
  <c r="J29" i="1"/>
  <c r="J28" i="1"/>
  <c r="J27" i="1"/>
  <c r="J26" i="1"/>
  <c r="J25" i="1"/>
  <c r="J24" i="1"/>
  <c r="J30" i="1" l="1"/>
  <c r="E6" i="2"/>
  <c r="E7" i="2"/>
  <c r="E8" i="2"/>
  <c r="E9" i="2"/>
  <c r="E10" i="2"/>
  <c r="E11" i="2"/>
  <c r="E12" i="2"/>
  <c r="E13" i="2"/>
  <c r="E5" i="2"/>
  <c r="D180" i="2"/>
  <c r="C180" i="2"/>
  <c r="B180" i="2"/>
  <c r="D168" i="2"/>
  <c r="C168" i="2"/>
  <c r="B168" i="2"/>
  <c r="D155" i="2"/>
  <c r="C155" i="2"/>
  <c r="B155" i="2"/>
  <c r="D142" i="2"/>
  <c r="C142" i="2"/>
  <c r="B142" i="2"/>
  <c r="D129" i="2"/>
  <c r="C129" i="2"/>
  <c r="B129" i="2"/>
  <c r="C115" i="2"/>
  <c r="D115" i="2"/>
  <c r="B115" i="2"/>
  <c r="D101" i="2"/>
  <c r="C101" i="2"/>
  <c r="B101" i="2"/>
  <c r="D88" i="2"/>
  <c r="C88" i="2"/>
  <c r="B88" i="2"/>
  <c r="D75" i="2"/>
  <c r="C75" i="2"/>
  <c r="B75" i="2"/>
  <c r="D62" i="2"/>
  <c r="C62" i="2"/>
  <c r="B62" i="2"/>
  <c r="D50" i="2"/>
  <c r="C50" i="2"/>
  <c r="B50" i="2"/>
  <c r="D38" i="2"/>
  <c r="C38" i="2"/>
  <c r="B38" i="2"/>
  <c r="D26" i="2"/>
  <c r="C26" i="2"/>
  <c r="B26" i="2"/>
  <c r="C14" i="2"/>
  <c r="D14" i="2"/>
  <c r="B14" i="2"/>
  <c r="C48" i="4" l="1"/>
  <c r="C48" i="7" l="1"/>
  <c r="U33" i="7"/>
  <c r="R40" i="3"/>
  <c r="Q26" i="6"/>
  <c r="P17" i="6"/>
  <c r="Q17" i="6" s="1"/>
  <c r="O17" i="6"/>
  <c r="Q11" i="6"/>
  <c r="Q15" i="6"/>
  <c r="Q13" i="6"/>
  <c r="Q9" i="6"/>
  <c r="Q7" i="6"/>
  <c r="E5" i="5"/>
  <c r="E6" i="5"/>
  <c r="E7" i="5"/>
  <c r="E8" i="5"/>
  <c r="E9" i="5"/>
  <c r="E10" i="5"/>
  <c r="E11" i="5"/>
  <c r="E12" i="5"/>
  <c r="E13" i="5"/>
  <c r="D6" i="5"/>
  <c r="D7" i="5"/>
  <c r="D8" i="5"/>
  <c r="D9" i="5"/>
  <c r="D10" i="5"/>
  <c r="D11" i="5"/>
  <c r="D12" i="5"/>
  <c r="D5" i="5"/>
  <c r="B13" i="5"/>
  <c r="D13" i="5" s="1"/>
  <c r="C13" i="5"/>
  <c r="U33" i="4"/>
  <c r="R11" i="3"/>
  <c r="R29" i="3"/>
  <c r="R30" i="3"/>
  <c r="R28" i="3"/>
  <c r="R23" i="3"/>
  <c r="R24" i="3"/>
  <c r="R25" i="3"/>
  <c r="R22" i="3"/>
  <c r="R33" i="3"/>
  <c r="R31" i="3"/>
  <c r="R26" i="3"/>
  <c r="R20" i="3"/>
  <c r="R18" i="3"/>
  <c r="R16" i="3"/>
  <c r="R17" i="3"/>
  <c r="R15" i="3"/>
  <c r="R13" i="3"/>
  <c r="R8" i="3"/>
  <c r="R9" i="3"/>
  <c r="R10" i="3"/>
  <c r="R7" i="3"/>
  <c r="P33" i="3"/>
  <c r="Q33" i="3"/>
  <c r="Q31" i="3"/>
  <c r="P31" i="3"/>
  <c r="Q26" i="3"/>
  <c r="P26" i="3"/>
  <c r="Q13" i="3"/>
  <c r="Q18" i="3"/>
  <c r="P18" i="3"/>
  <c r="P13" i="3"/>
  <c r="D6" i="2" l="1"/>
  <c r="D7" i="2"/>
  <c r="D13" i="2" s="1"/>
  <c r="D8" i="2"/>
  <c r="D9" i="2"/>
  <c r="D10" i="2"/>
  <c r="D11" i="2"/>
  <c r="D12" i="2"/>
  <c r="D5" i="2"/>
  <c r="B13" i="2"/>
  <c r="C13" i="2"/>
  <c r="F24" i="1"/>
  <c r="F30" i="1" s="1"/>
  <c r="F29" i="1"/>
  <c r="F25" i="1"/>
  <c r="F26" i="1"/>
  <c r="F27" i="1"/>
  <c r="F28" i="1"/>
  <c r="D30" i="1"/>
  <c r="N6" i="1"/>
  <c r="N19" i="1"/>
  <c r="O6" i="1"/>
  <c r="O5" i="1"/>
  <c r="O4" i="1"/>
  <c r="O3" i="1"/>
</calcChain>
</file>

<file path=xl/sharedStrings.xml><?xml version="1.0" encoding="utf-8"?>
<sst xmlns="http://schemas.openxmlformats.org/spreadsheetml/2006/main" count="855" uniqueCount="110">
  <si>
    <t xml:space="preserve">Les stocks de titres et documents de séjour valides au 31 décembre </t>
  </si>
  <si>
    <t>France métropolitaine</t>
  </si>
  <si>
    <t>DOM</t>
  </si>
  <si>
    <t>COM</t>
  </si>
  <si>
    <t>Les titres et documents provisoires de séjour valides au 31 décembre par type</t>
  </si>
  <si>
    <t>Cartes de résident et RLD</t>
  </si>
  <si>
    <t>Cartes de résident algérien</t>
  </si>
  <si>
    <t>Cartes de séjour pluriannuelles</t>
  </si>
  <si>
    <t>Cartes de séjour temporaire</t>
  </si>
  <si>
    <t>Titres communautaires</t>
  </si>
  <si>
    <t>Retraite</t>
  </si>
  <si>
    <t>Compétences et talents</t>
  </si>
  <si>
    <t>VLS-TS</t>
  </si>
  <si>
    <t>documents provisoires</t>
  </si>
  <si>
    <t>Titres &lt; 10 ans (CST, VLS-TS, etc.…)</t>
  </si>
  <si>
    <t>Titres de 10 ans ou plus (cartes de résident, retraite, etc.…)</t>
  </si>
  <si>
    <t>documents provisoires RCS/APS/CONV/ADA</t>
  </si>
  <si>
    <t>Total</t>
  </si>
  <si>
    <t>Motif économique</t>
  </si>
  <si>
    <t>Motif familial</t>
  </si>
  <si>
    <t>Motif étudiant</t>
  </si>
  <si>
    <t>Motif humanitaire</t>
  </si>
  <si>
    <t>Visiteurs et divers</t>
  </si>
  <si>
    <t xml:space="preserve">Titres de séjour détenus par des Britanniques, valides au 31 décembre </t>
  </si>
  <si>
    <t>Britanniques</t>
  </si>
  <si>
    <t>Champ : France, ressortissants pays tiers</t>
  </si>
  <si>
    <t>Ressortissants européens</t>
  </si>
  <si>
    <t>Ressortissants pays tiers</t>
  </si>
  <si>
    <t>Titres UE</t>
  </si>
  <si>
    <t>CRA</t>
  </si>
  <si>
    <t>CSP</t>
  </si>
  <si>
    <t>CST</t>
  </si>
  <si>
    <t>RETRAITE</t>
  </si>
  <si>
    <t>RLD</t>
  </si>
  <si>
    <t>VLS</t>
  </si>
  <si>
    <t>CCT</t>
  </si>
  <si>
    <t>L'admission au séjour</t>
  </si>
  <si>
    <t xml:space="preserve">Evolution </t>
  </si>
  <si>
    <t>Economique</t>
  </si>
  <si>
    <t>Salarié</t>
  </si>
  <si>
    <t xml:space="preserve"> Scientifique</t>
  </si>
  <si>
    <t xml:space="preserve"> Actif non salarié</t>
  </si>
  <si>
    <t>Artiste</t>
  </si>
  <si>
    <t>Saisonnier ou temporaire</t>
  </si>
  <si>
    <t>Familial</t>
  </si>
  <si>
    <t>Famille de Français</t>
  </si>
  <si>
    <t>Membre de famille</t>
  </si>
  <si>
    <t>Liens personnels et familiaux</t>
  </si>
  <si>
    <t>Étudiants</t>
  </si>
  <si>
    <t>Humanitaire</t>
  </si>
  <si>
    <t>Réfugié et apatride</t>
  </si>
  <si>
    <t>Protection subsidiaire</t>
  </si>
  <si>
    <t>Etranger malade</t>
  </si>
  <si>
    <t>Victime de la traite des êtres humains et de violences conjugales</t>
  </si>
  <si>
    <t>Divers</t>
  </si>
  <si>
    <t>Visiteur</t>
  </si>
  <si>
    <t>Etranger entré mineur</t>
  </si>
  <si>
    <t>Autres divers</t>
  </si>
  <si>
    <t>Total des premiers titres délivrés aux Britanniques</t>
  </si>
  <si>
    <t>Champ : France, ressortissants Britanniques</t>
  </si>
  <si>
    <t xml:space="preserve"> </t>
  </si>
  <si>
    <t xml:space="preserve"> Primo-délivrances de titres de séjour - dix premières nationalités</t>
  </si>
  <si>
    <t>Nationalité</t>
  </si>
  <si>
    <t>MAROC</t>
  </si>
  <si>
    <t>ALGERIE</t>
  </si>
  <si>
    <t>CHINE</t>
  </si>
  <si>
    <t>TUNISIE</t>
  </si>
  <si>
    <t>ETATS-UNIS</t>
  </si>
  <si>
    <t>COMORES</t>
  </si>
  <si>
    <t>SENEGAL</t>
  </si>
  <si>
    <t>TURQUIE</t>
  </si>
  <si>
    <t>MALI</t>
  </si>
  <si>
    <t>BRESIL</t>
  </si>
  <si>
    <t>COTE D'IVOIRE</t>
  </si>
  <si>
    <t>RUSSIE</t>
  </si>
  <si>
    <t>INDE</t>
  </si>
  <si>
    <t>REPUBLIQUE DEMOCRATIQUE DU CONGO</t>
  </si>
  <si>
    <t>Toutes nationalités</t>
  </si>
  <si>
    <t>Part des 
10 Nationalités</t>
  </si>
  <si>
    <t>AFGHANISTAN</t>
  </si>
  <si>
    <t>GUINEE</t>
  </si>
  <si>
    <t>CAMEROUN</t>
  </si>
  <si>
    <t>Total des titres renouvelés accordés aux Britanniques</t>
  </si>
  <si>
    <t>Renouvellements de titres de séjour - dix premières nationalités</t>
  </si>
  <si>
    <t>HAITI</t>
  </si>
  <si>
    <t>RDC</t>
  </si>
  <si>
    <t>Source : MI-AGDREF/DSED</t>
  </si>
  <si>
    <t>Evolution</t>
  </si>
  <si>
    <t>La délivrance de premiers titres de séjour</t>
  </si>
  <si>
    <t>La délivrance de renouvellements de titres de séjour</t>
  </si>
  <si>
    <t>Champ : France</t>
  </si>
  <si>
    <r>
      <t>Champ</t>
    </r>
    <r>
      <rPr>
        <sz val="10"/>
        <rFont val="Marianne"/>
        <family val="3"/>
        <charset val="1"/>
      </rPr>
      <t xml:space="preserve"> : France/Ressortissants de pays tiers</t>
    </r>
  </si>
  <si>
    <t>ROYAUME-UNI</t>
  </si>
  <si>
    <t xml:space="preserve">Champ : France, ressortissants pays tiers </t>
  </si>
  <si>
    <t xml:space="preserve">Remarque : Suite à l'accord de retrait Brexit 
les Britanniques sont isolés dans une série </t>
  </si>
  <si>
    <t>CR et CS</t>
  </si>
  <si>
    <t>2024 (définitif)</t>
  </si>
  <si>
    <t>2025 (estimé)</t>
  </si>
  <si>
    <t>2025 (est.)</t>
  </si>
  <si>
    <t>2024 (déf.)</t>
  </si>
  <si>
    <t>UKRAINE</t>
  </si>
  <si>
    <r>
      <t xml:space="preserve">2024 </t>
    </r>
    <r>
      <rPr>
        <b/>
        <sz val="11"/>
        <rFont val="Marianne"/>
        <family val="3"/>
      </rPr>
      <t>(définitif)</t>
    </r>
  </si>
  <si>
    <t>Champ : France/Ressortissants de pays tiers</t>
  </si>
  <si>
    <t>Premiers titres de séjour délivrés aux ressortissants de pays tiers à
à l'Espace économique européen et à la Suisse</t>
  </si>
  <si>
    <t>Renouvellements de titres de séjour délivrés aux ressortissants de pays tiers à
à l'Espace économique européen et à la Suisse</t>
  </si>
  <si>
    <t>Source : MI-AGDREF/DSED - 27 janvier 2026</t>
  </si>
  <si>
    <r>
      <t>Source</t>
    </r>
    <r>
      <rPr>
        <sz val="10"/>
        <rFont val="Marianne"/>
        <family val="3"/>
        <charset val="1"/>
      </rPr>
      <t xml:space="preserve"> : MI-AGDREF/DSED</t>
    </r>
  </si>
  <si>
    <t xml:space="preserve">     dont renouvellement de plein droit</t>
  </si>
  <si>
    <t>Vérif</t>
  </si>
  <si>
    <t>Titres et documents de séjour  valides au 31 décembre par motif et durée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</si>
</sst>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\-??\ _€_-;_-@_-"/>
    <numFmt numFmtId="165" formatCode="_-* #,##0\ _F_-;\-* #,##0\ _F_-;_-* \-??\ _F_-;_-@_-"/>
    <numFmt numFmtId="166" formatCode="_-* #,##0\ _€_-;\-* #,##0\ _€_-;_-* \-??\ _€_-;_-@_-"/>
    <numFmt numFmtId="167" formatCode="0.0%"/>
    <numFmt numFmtId="168" formatCode="0\ %"/>
    <numFmt numFmtId="169" formatCode="0.0\ %"/>
  </numFmts>
  <fonts count="24" x14ac:knownFonts="1">
    <font>
      <sz val="10"/>
      <name val="Arial"/>
      <charset val="1"/>
    </font>
    <font>
      <sz val="11"/>
      <name val="Marianne"/>
      <family val="3"/>
      <charset val="1"/>
    </font>
    <font>
      <b/>
      <sz val="11"/>
      <name val="Marianne"/>
      <family val="3"/>
      <charset val="1"/>
    </font>
    <font>
      <sz val="11"/>
      <color rgb="FF000000"/>
      <name val="Marianne"/>
      <family val="3"/>
      <charset val="1"/>
    </font>
    <font>
      <i/>
      <sz val="11"/>
      <name val="Marianne"/>
      <family val="3"/>
      <charset val="1"/>
    </font>
    <font>
      <i/>
      <sz val="11"/>
      <color rgb="FF000000"/>
      <name val="Marianne"/>
      <family val="3"/>
      <charset val="1"/>
    </font>
    <font>
      <sz val="10"/>
      <name val="Arial"/>
      <family val="2"/>
      <charset val="1"/>
    </font>
    <font>
      <b/>
      <sz val="11"/>
      <color rgb="FF1B1B1B"/>
      <name val="Marianne"/>
      <family val="3"/>
      <charset val="1"/>
    </font>
    <font>
      <b/>
      <sz val="10"/>
      <name val="Marianne"/>
      <family val="3"/>
      <charset val="1"/>
    </font>
    <font>
      <sz val="10"/>
      <name val="Marianne"/>
      <family val="3"/>
      <charset val="1"/>
    </font>
    <font>
      <sz val="12"/>
      <color rgb="FF333333"/>
      <name val="Arial"/>
      <family val="2"/>
      <charset val="1"/>
    </font>
    <font>
      <sz val="10"/>
      <name val="Arial"/>
      <family val="2"/>
    </font>
    <font>
      <sz val="11"/>
      <name val="Marianne"/>
      <family val="3"/>
    </font>
    <font>
      <b/>
      <sz val="11"/>
      <name val="Marianne"/>
      <family val="3"/>
    </font>
    <font>
      <sz val="11"/>
      <color theme="1"/>
      <name val="Marianne"/>
      <family val="3"/>
      <charset val="1"/>
    </font>
    <font>
      <b/>
      <sz val="11"/>
      <color theme="1"/>
      <name val="Marianne"/>
      <family val="3"/>
      <charset val="1"/>
    </font>
    <font>
      <sz val="10"/>
      <name val="Marianne"/>
      <family val="3"/>
    </font>
    <font>
      <i/>
      <sz val="10"/>
      <name val="Marianne"/>
      <family val="3"/>
    </font>
    <font>
      <i/>
      <sz val="9"/>
      <color theme="9"/>
      <name val="Marianne"/>
      <family val="3"/>
    </font>
    <font>
      <i/>
      <sz val="11"/>
      <color theme="9"/>
      <name val="Marianne"/>
      <family val="3"/>
    </font>
    <font>
      <b/>
      <i/>
      <sz val="9"/>
      <color theme="9"/>
      <name val="Marianne"/>
      <family val="3"/>
    </font>
    <font>
      <i/>
      <sz val="9"/>
      <color theme="0"/>
      <name val="Marianne"/>
      <family val="3"/>
    </font>
    <font>
      <sz val="11"/>
      <color theme="0"/>
      <name val="Marianne"/>
      <family val="3"/>
    </font>
    <font>
      <b/>
      <i/>
      <sz val="10"/>
      <name val="Marianne"/>
      <family val="3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D0CECE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0"/>
        <bgColor rgb="FFE5E8EC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rgb="FFE5E8EC"/>
        <bgColor rgb="FFE7E6E6"/>
      </patternFill>
    </fill>
    <fill>
      <patternFill patternType="solid">
        <fgColor theme="2"/>
        <bgColor rgb="FFE5E8E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6" fillId="0" borderId="0" applyBorder="0" applyProtection="0"/>
    <xf numFmtId="168" fontId="11" fillId="0" borderId="0" applyBorder="0" applyProtection="0"/>
    <xf numFmtId="164" fontId="11" fillId="0" borderId="0" applyBorder="0" applyProtection="0"/>
  </cellStyleXfs>
  <cellXfs count="19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/>
    <xf numFmtId="3" fontId="3" fillId="0" borderId="5" xfId="0" applyNumberFormat="1" applyFont="1" applyBorder="1"/>
    <xf numFmtId="0" fontId="1" fillId="0" borderId="6" xfId="0" applyFont="1" applyBorder="1" applyAlignment="1">
      <alignment vertical="center"/>
    </xf>
    <xf numFmtId="0" fontId="2" fillId="2" borderId="2" xfId="0" applyFont="1" applyFill="1" applyBorder="1"/>
    <xf numFmtId="3" fontId="2" fillId="0" borderId="3" xfId="0" applyNumberFormat="1" applyFont="1" applyBorder="1" applyAlignment="1">
      <alignment horizontal="right"/>
    </xf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5" xfId="0" applyFont="1" applyFill="1" applyBorder="1"/>
    <xf numFmtId="3" fontId="1" fillId="0" borderId="9" xfId="0" applyNumberFormat="1" applyFont="1" applyBorder="1" applyAlignment="1">
      <alignment horizontal="right"/>
    </xf>
    <xf numFmtId="0" fontId="1" fillId="2" borderId="10" xfId="0" applyFont="1" applyFill="1" applyBorder="1"/>
    <xf numFmtId="3" fontId="1" fillId="0" borderId="11" xfId="0" applyNumberFormat="1" applyFont="1" applyBorder="1" applyAlignment="1">
      <alignment horizontal="right"/>
    </xf>
    <xf numFmtId="0" fontId="2" fillId="2" borderId="10" xfId="0" applyFont="1" applyFill="1" applyBorder="1"/>
    <xf numFmtId="3" fontId="2" fillId="0" borderId="1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4" fillId="2" borderId="2" xfId="0" applyFont="1" applyFill="1" applyBorder="1"/>
    <xf numFmtId="3" fontId="5" fillId="0" borderId="3" xfId="0" applyNumberFormat="1" applyFont="1" applyBorder="1"/>
    <xf numFmtId="0" fontId="4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3" fontId="3" fillId="4" borderId="21" xfId="0" applyNumberFormat="1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right" vertical="center"/>
    </xf>
    <xf numFmtId="3" fontId="1" fillId="4" borderId="21" xfId="0" applyNumberFormat="1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3" fontId="1" fillId="4" borderId="16" xfId="0" applyNumberFormat="1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4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3" fontId="2" fillId="5" borderId="21" xfId="0" applyNumberFormat="1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165" fontId="1" fillId="0" borderId="21" xfId="1" applyNumberFormat="1" applyFont="1" applyBorder="1" applyAlignment="1" applyProtection="1">
      <alignment vertical="center"/>
    </xf>
    <xf numFmtId="0" fontId="2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4" borderId="0" xfId="0" applyFont="1" applyFill="1" applyBorder="1"/>
    <xf numFmtId="0" fontId="1" fillId="4" borderId="0" xfId="0" applyFont="1" applyFill="1"/>
    <xf numFmtId="0" fontId="1" fillId="4" borderId="0" xfId="0" applyFont="1" applyFill="1" applyBorder="1"/>
    <xf numFmtId="0" fontId="2" fillId="4" borderId="0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/>
    <xf numFmtId="0" fontId="7" fillId="6" borderId="3" xfId="0" applyFont="1" applyFill="1" applyBorder="1" applyAlignment="1">
      <alignment horizontal="center" vertical="center"/>
    </xf>
    <xf numFmtId="0" fontId="1" fillId="0" borderId="5" xfId="0" applyFont="1" applyBorder="1"/>
    <xf numFmtId="166" fontId="1" fillId="0" borderId="5" xfId="3" applyNumberFormat="1" applyFont="1" applyBorder="1" applyAlignment="1" applyProtection="1">
      <alignment horizontal="right"/>
    </xf>
    <xf numFmtId="0" fontId="2" fillId="0" borderId="3" xfId="0" applyFont="1" applyBorder="1"/>
    <xf numFmtId="166" fontId="2" fillId="0" borderId="3" xfId="3" applyNumberFormat="1" applyFont="1" applyBorder="1" applyAlignment="1" applyProtection="1">
      <alignment horizontal="right"/>
    </xf>
    <xf numFmtId="0" fontId="4" fillId="0" borderId="10" xfId="0" applyFont="1" applyBorder="1" applyAlignment="1">
      <alignment wrapText="1"/>
    </xf>
    <xf numFmtId="167" fontId="1" fillId="0" borderId="10" xfId="0" applyNumberFormat="1" applyFont="1" applyBorder="1" applyAlignment="1">
      <alignment vertical="center"/>
    </xf>
    <xf numFmtId="0" fontId="8" fillId="0" borderId="0" xfId="0" applyFont="1" applyBorder="1"/>
    <xf numFmtId="167" fontId="0" fillId="4" borderId="0" xfId="2" applyNumberFormat="1" applyFont="1" applyFill="1" applyBorder="1" applyAlignment="1" applyProtection="1"/>
    <xf numFmtId="3" fontId="1" fillId="0" borderId="21" xfId="0" applyNumberFormat="1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4" borderId="0" xfId="0" applyFill="1" applyBorder="1"/>
    <xf numFmtId="0" fontId="2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4" borderId="0" xfId="0" applyNumberFormat="1" applyFont="1" applyFill="1" applyBorder="1" applyAlignment="1">
      <alignment vertical="center"/>
    </xf>
    <xf numFmtId="166" fontId="1" fillId="4" borderId="21" xfId="1" applyNumberFormat="1" applyFont="1" applyFill="1" applyBorder="1" applyAlignment="1" applyProtection="1"/>
    <xf numFmtId="0" fontId="0" fillId="0" borderId="0" xfId="0" applyBorder="1"/>
    <xf numFmtId="166" fontId="1" fillId="4" borderId="0" xfId="1" applyNumberFormat="1" applyFont="1" applyFill="1" applyBorder="1" applyAlignment="1" applyProtection="1"/>
    <xf numFmtId="166" fontId="0" fillId="4" borderId="0" xfId="0" applyNumberFormat="1" applyFill="1" applyBorder="1"/>
    <xf numFmtId="0" fontId="2" fillId="7" borderId="0" xfId="0" applyFont="1" applyFill="1" applyBorder="1"/>
    <xf numFmtId="0" fontId="1" fillId="7" borderId="0" xfId="0" applyFont="1" applyFill="1"/>
    <xf numFmtId="0" fontId="1" fillId="7" borderId="0" xfId="0" applyFont="1" applyFill="1" applyBorder="1"/>
    <xf numFmtId="0" fontId="2" fillId="7" borderId="0" xfId="0" applyFont="1" applyFill="1" applyBorder="1" applyAlignment="1"/>
    <xf numFmtId="166" fontId="1" fillId="4" borderId="21" xfId="1" applyNumberFormat="1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1" fillId="4" borderId="5" xfId="0" applyFont="1" applyFill="1" applyBorder="1"/>
    <xf numFmtId="166" fontId="1" fillId="4" borderId="5" xfId="3" applyNumberFormat="1" applyFont="1" applyFill="1" applyBorder="1" applyAlignment="1" applyProtection="1">
      <alignment horizontal="right"/>
    </xf>
    <xf numFmtId="0" fontId="2" fillId="4" borderId="3" xfId="0" applyFont="1" applyFill="1" applyBorder="1"/>
    <xf numFmtId="166" fontId="2" fillId="4" borderId="3" xfId="3" applyNumberFormat="1" applyFont="1" applyFill="1" applyBorder="1" applyAlignment="1" applyProtection="1">
      <alignment horizontal="right"/>
    </xf>
    <xf numFmtId="0" fontId="4" fillId="4" borderId="10" xfId="0" applyFont="1" applyFill="1" applyBorder="1" applyAlignment="1">
      <alignment wrapText="1"/>
    </xf>
    <xf numFmtId="167" fontId="1" fillId="4" borderId="10" xfId="0" applyNumberFormat="1" applyFont="1" applyFill="1" applyBorder="1" applyAlignment="1">
      <alignment vertical="center"/>
    </xf>
    <xf numFmtId="0" fontId="9" fillId="4" borderId="0" xfId="0" applyFont="1" applyFill="1" applyBorder="1"/>
    <xf numFmtId="169" fontId="12" fillId="0" borderId="21" xfId="2" applyNumberFormat="1" applyFont="1" applyBorder="1"/>
    <xf numFmtId="169" fontId="12" fillId="0" borderId="21" xfId="2" applyNumberFormat="1" applyFont="1" applyBorder="1" applyProtection="1"/>
    <xf numFmtId="169" fontId="12" fillId="0" borderId="22" xfId="2" applyNumberFormat="1" applyFont="1" applyBorder="1"/>
    <xf numFmtId="169" fontId="13" fillId="8" borderId="21" xfId="2" applyNumberFormat="1" applyFont="1" applyFill="1" applyBorder="1"/>
    <xf numFmtId="169" fontId="11" fillId="0" borderId="1" xfId="2" applyNumberFormat="1" applyBorder="1"/>
    <xf numFmtId="169" fontId="11" fillId="0" borderId="21" xfId="2" applyNumberFormat="1" applyBorder="1"/>
    <xf numFmtId="169" fontId="13" fillId="9" borderId="21" xfId="2" applyNumberFormat="1" applyFont="1" applyFill="1" applyBorder="1"/>
    <xf numFmtId="167" fontId="0" fillId="4" borderId="0" xfId="0" applyNumberFormat="1" applyFill="1"/>
    <xf numFmtId="169" fontId="12" fillId="0" borderId="0" xfId="2" applyNumberFormat="1" applyFont="1" applyBorder="1" applyProtection="1"/>
    <xf numFmtId="169" fontId="12" fillId="0" borderId="0" xfId="2" applyNumberFormat="1" applyFont="1" applyBorder="1"/>
    <xf numFmtId="169" fontId="12" fillId="0" borderId="13" xfId="2" applyNumberFormat="1" applyFont="1" applyBorder="1"/>
    <xf numFmtId="169" fontId="12" fillId="0" borderId="5" xfId="2" applyNumberFormat="1" applyFont="1" applyBorder="1"/>
    <xf numFmtId="169" fontId="12" fillId="0" borderId="10" xfId="2" applyNumberFormat="1" applyFont="1" applyBorder="1"/>
    <xf numFmtId="169" fontId="13" fillId="0" borderId="3" xfId="2" applyNumberFormat="1" applyFont="1" applyBorder="1"/>
    <xf numFmtId="0" fontId="1" fillId="2" borderId="13" xfId="0" applyFont="1" applyFill="1" applyBorder="1"/>
    <xf numFmtId="169" fontId="1" fillId="0" borderId="1" xfId="0" applyNumberFormat="1" applyFont="1" applyBorder="1" applyAlignment="1">
      <alignment vertical="center"/>
    </xf>
    <xf numFmtId="169" fontId="11" fillId="0" borderId="15" xfId="2" applyNumberFormat="1" applyBorder="1"/>
    <xf numFmtId="169" fontId="11" fillId="0" borderId="0" xfId="2" applyNumberFormat="1"/>
    <xf numFmtId="169" fontId="11" fillId="0" borderId="0" xfId="2" applyNumberFormat="1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5" borderId="21" xfId="0" applyFont="1" applyFill="1" applyBorder="1" applyAlignment="1">
      <alignment horizontal="center" vertical="center"/>
    </xf>
    <xf numFmtId="3" fontId="3" fillId="0" borderId="4" xfId="0" applyNumberFormat="1" applyFont="1" applyBorder="1"/>
    <xf numFmtId="0" fontId="2" fillId="2" borderId="13" xfId="0" applyFont="1" applyFill="1" applyBorder="1" applyAlignment="1">
      <alignment horizontal="center"/>
    </xf>
    <xf numFmtId="3" fontId="14" fillId="0" borderId="21" xfId="0" applyNumberFormat="1" applyFont="1" applyBorder="1" applyAlignment="1">
      <alignment vertical="center"/>
    </xf>
    <xf numFmtId="3" fontId="14" fillId="4" borderId="21" xfId="0" applyNumberFormat="1" applyFont="1" applyFill="1" applyBorder="1" applyAlignment="1">
      <alignment vertical="center"/>
    </xf>
    <xf numFmtId="0" fontId="14" fillId="0" borderId="21" xfId="0" applyFont="1" applyBorder="1" applyAlignment="1">
      <alignment vertical="center"/>
    </xf>
    <xf numFmtId="3" fontId="15" fillId="3" borderId="21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3" fontId="14" fillId="4" borderId="21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4" fillId="4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6" fontId="1" fillId="4" borderId="21" xfId="1" applyNumberFormat="1" applyFont="1" applyFill="1" applyBorder="1" applyAlignment="1" applyProtection="1">
      <alignment horizontal="right"/>
    </xf>
    <xf numFmtId="166" fontId="1" fillId="4" borderId="0" xfId="1" applyNumberFormat="1" applyFont="1" applyFill="1" applyBorder="1" applyAlignment="1" applyProtection="1">
      <alignment horizontal="right"/>
    </xf>
    <xf numFmtId="0" fontId="0" fillId="4" borderId="0" xfId="0" applyFill="1" applyBorder="1" applyAlignment="1">
      <alignment horizontal="right"/>
    </xf>
    <xf numFmtId="0" fontId="16" fillId="2" borderId="4" xfId="0" applyFont="1" applyFill="1" applyBorder="1"/>
    <xf numFmtId="3" fontId="17" fillId="0" borderId="4" xfId="0" applyNumberFormat="1" applyFont="1" applyBorder="1" applyAlignment="1">
      <alignment horizontal="right"/>
    </xf>
    <xf numFmtId="0" fontId="4" fillId="10" borderId="0" xfId="0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3" fontId="20" fillId="0" borderId="1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0" fontId="1" fillId="2" borderId="24" xfId="0" applyFont="1" applyFill="1" applyBorder="1" applyAlignment="1">
      <alignment horizontal="center" vertical="center" wrapText="1"/>
    </xf>
    <xf numFmtId="3" fontId="1" fillId="0" borderId="25" xfId="0" quotePrefix="1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7" fillId="0" borderId="26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3" fillId="0" borderId="12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</cellXfs>
  <cellStyles count="4">
    <cellStyle name="Milliers" xfId="1" builtinId="3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E5E8EC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1B1B1B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7" workbookViewId="0">
      <selection activeCell="O23" sqref="N23:O23"/>
    </sheetView>
  </sheetViews>
  <sheetFormatPr baseColWidth="10" defaultColWidth="9.140625" defaultRowHeight="15" x14ac:dyDescent="0.2"/>
  <cols>
    <col min="1" max="1" width="5.5703125" style="1" customWidth="1"/>
    <col min="2" max="2" width="39.42578125" style="1" customWidth="1"/>
    <col min="3" max="4" width="14.5703125" style="1" customWidth="1"/>
    <col min="5" max="5" width="15.85546875" style="1" customWidth="1"/>
    <col min="6" max="7" width="14.5703125" style="1" customWidth="1"/>
    <col min="8" max="8" width="14.42578125" style="1" customWidth="1"/>
    <col min="9" max="9" width="14.28515625" style="1" customWidth="1"/>
    <col min="10" max="10" width="14.5703125" style="1" customWidth="1"/>
    <col min="11" max="11" width="13" style="1" customWidth="1"/>
    <col min="12" max="12" width="12.28515625" style="1" customWidth="1"/>
    <col min="13" max="17" width="12" style="1" customWidth="1"/>
    <col min="18" max="16384" width="9.140625" style="1"/>
  </cols>
  <sheetData>
    <row r="1" spans="1:17" ht="15.75" thickBot="1" x14ac:dyDescent="0.25">
      <c r="B1" s="2" t="s">
        <v>0</v>
      </c>
    </row>
    <row r="2" spans="1:17" ht="15.75" thickBot="1" x14ac:dyDescent="0.3">
      <c r="B2" s="3"/>
      <c r="C2" s="4">
        <v>2014</v>
      </c>
      <c r="D2" s="4">
        <v>2015</v>
      </c>
      <c r="E2" s="4">
        <v>2016</v>
      </c>
      <c r="F2" s="4">
        <v>2017</v>
      </c>
      <c r="G2" s="4">
        <v>2018</v>
      </c>
      <c r="H2" s="4">
        <v>2019</v>
      </c>
      <c r="I2" s="4">
        <v>2020</v>
      </c>
      <c r="J2" s="4">
        <v>2021</v>
      </c>
      <c r="K2" s="4">
        <v>2022</v>
      </c>
      <c r="L2" s="4">
        <v>2023</v>
      </c>
      <c r="M2" s="4">
        <v>2024</v>
      </c>
      <c r="N2" s="4">
        <v>2025</v>
      </c>
      <c r="O2" s="136" t="s">
        <v>87</v>
      </c>
    </row>
    <row r="3" spans="1:17" x14ac:dyDescent="0.25">
      <c r="B3" s="127" t="s">
        <v>1</v>
      </c>
      <c r="C3" s="6">
        <v>2673425</v>
      </c>
      <c r="D3" s="6">
        <v>2743639</v>
      </c>
      <c r="E3" s="6">
        <v>2836639</v>
      </c>
      <c r="F3" s="6">
        <v>2978074</v>
      </c>
      <c r="G3" s="6">
        <v>3147396</v>
      </c>
      <c r="H3" s="6">
        <v>3337747</v>
      </c>
      <c r="I3" s="6">
        <v>3402587</v>
      </c>
      <c r="J3" s="6">
        <v>3606024</v>
      </c>
      <c r="K3" s="6">
        <v>3866248</v>
      </c>
      <c r="L3" s="6">
        <v>4042770</v>
      </c>
      <c r="M3" s="6">
        <v>4202672</v>
      </c>
      <c r="N3" s="135">
        <v>4333883</v>
      </c>
      <c r="O3" s="123">
        <f>N3/M3-1</f>
        <v>3.122085187709156E-2</v>
      </c>
      <c r="P3" s="53"/>
    </row>
    <row r="4" spans="1:17" x14ac:dyDescent="0.25">
      <c r="B4" s="16" t="s">
        <v>2</v>
      </c>
      <c r="C4" s="6">
        <v>93724</v>
      </c>
      <c r="D4" s="6">
        <v>101871</v>
      </c>
      <c r="E4" s="6">
        <v>108679</v>
      </c>
      <c r="F4" s="6">
        <v>111307</v>
      </c>
      <c r="G4" s="6">
        <v>102190</v>
      </c>
      <c r="H4" s="6">
        <v>113138</v>
      </c>
      <c r="I4" s="6">
        <v>103931</v>
      </c>
      <c r="J4" s="6">
        <v>111858</v>
      </c>
      <c r="K4" s="6">
        <v>123158</v>
      </c>
      <c r="L4" s="6">
        <v>120928</v>
      </c>
      <c r="M4" s="6">
        <v>122389</v>
      </c>
      <c r="N4" s="135">
        <v>130652</v>
      </c>
      <c r="O4" s="124">
        <f>N4/M4-1</f>
        <v>6.7514237390615239E-2</v>
      </c>
      <c r="P4" s="53"/>
    </row>
    <row r="5" spans="1:17" ht="15.75" thickBot="1" x14ac:dyDescent="0.3">
      <c r="B5" s="18" t="s">
        <v>3</v>
      </c>
      <c r="C5" s="6">
        <v>6278</v>
      </c>
      <c r="D5" s="6">
        <v>6327</v>
      </c>
      <c r="E5" s="6">
        <v>6227</v>
      </c>
      <c r="F5" s="6">
        <v>5698</v>
      </c>
      <c r="G5" s="6">
        <v>5851</v>
      </c>
      <c r="H5" s="6">
        <v>5944</v>
      </c>
      <c r="I5" s="6">
        <v>6161</v>
      </c>
      <c r="J5" s="6">
        <v>6104</v>
      </c>
      <c r="K5" s="6">
        <v>6231</v>
      </c>
      <c r="L5" s="6">
        <v>6334</v>
      </c>
      <c r="M5" s="6">
        <v>6265</v>
      </c>
      <c r="N5" s="135">
        <v>6435</v>
      </c>
      <c r="O5" s="125">
        <f>N5/M5-1</f>
        <v>2.7134876296887489E-2</v>
      </c>
      <c r="P5" s="53"/>
    </row>
    <row r="6" spans="1:17" ht="15.75" thickBot="1" x14ac:dyDescent="0.3">
      <c r="A6" s="7"/>
      <c r="B6" s="8" t="s">
        <v>17</v>
      </c>
      <c r="C6" s="9">
        <v>2773427</v>
      </c>
      <c r="D6" s="9">
        <v>2851837</v>
      </c>
      <c r="E6" s="9">
        <v>2951545</v>
      </c>
      <c r="F6" s="9">
        <v>3095079</v>
      </c>
      <c r="G6" s="9">
        <v>3255437</v>
      </c>
      <c r="H6" s="9">
        <v>3456829</v>
      </c>
      <c r="I6" s="9">
        <v>3512679</v>
      </c>
      <c r="J6" s="9">
        <v>3723986</v>
      </c>
      <c r="K6" s="9">
        <v>3995637</v>
      </c>
      <c r="L6" s="9">
        <v>4170032</v>
      </c>
      <c r="M6" s="9">
        <v>4331326</v>
      </c>
      <c r="N6" s="9">
        <f>SUM(N3:N5)</f>
        <v>4470970</v>
      </c>
      <c r="O6" s="126">
        <f>N6/M6-1</f>
        <v>3.2240473240758183E-2</v>
      </c>
    </row>
    <row r="7" spans="1:17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0"/>
      <c r="Q7" s="10"/>
    </row>
    <row r="8" spans="1:17" ht="15.75" thickBot="1" x14ac:dyDescent="0.25">
      <c r="B8" s="2" t="s">
        <v>4</v>
      </c>
      <c r="E8" s="13"/>
      <c r="F8" s="13"/>
      <c r="G8" s="13"/>
      <c r="H8" s="13"/>
    </row>
    <row r="9" spans="1:17" s="13" customFormat="1" ht="15.75" thickBot="1" x14ac:dyDescent="0.3">
      <c r="B9" s="14"/>
      <c r="C9" s="15">
        <v>2014</v>
      </c>
      <c r="D9" s="15">
        <v>2015</v>
      </c>
      <c r="E9" s="15">
        <v>2016</v>
      </c>
      <c r="F9" s="15">
        <v>2017</v>
      </c>
      <c r="G9" s="15">
        <v>2018</v>
      </c>
      <c r="H9" s="15">
        <v>2019</v>
      </c>
      <c r="I9" s="15">
        <v>2020</v>
      </c>
      <c r="J9" s="15">
        <v>2021</v>
      </c>
      <c r="K9" s="15">
        <v>2022</v>
      </c>
      <c r="L9" s="15">
        <v>2023</v>
      </c>
      <c r="M9" s="15">
        <v>2024</v>
      </c>
      <c r="N9" s="15">
        <v>2025</v>
      </c>
    </row>
    <row r="10" spans="1:17" x14ac:dyDescent="0.25">
      <c r="B10" s="16" t="s">
        <v>5</v>
      </c>
      <c r="C10" s="17">
        <v>1394173</v>
      </c>
      <c r="D10" s="17">
        <v>1425831</v>
      </c>
      <c r="E10" s="17">
        <v>1460621</v>
      </c>
      <c r="F10" s="17">
        <v>1525074</v>
      </c>
      <c r="G10" s="17">
        <v>1544550</v>
      </c>
      <c r="H10" s="17">
        <v>1579895</v>
      </c>
      <c r="I10" s="17">
        <v>1617529</v>
      </c>
      <c r="J10" s="17">
        <v>1792075</v>
      </c>
      <c r="K10" s="17">
        <v>1834140</v>
      </c>
      <c r="L10" s="17">
        <v>1895524</v>
      </c>
      <c r="M10" s="17">
        <v>1959266</v>
      </c>
      <c r="N10" s="17">
        <v>2022020</v>
      </c>
    </row>
    <row r="11" spans="1:17" x14ac:dyDescent="0.25">
      <c r="B11" s="16" t="s">
        <v>6</v>
      </c>
      <c r="C11" s="17">
        <v>557179</v>
      </c>
      <c r="D11" s="17">
        <v>560228</v>
      </c>
      <c r="E11" s="17">
        <v>565139</v>
      </c>
      <c r="F11" s="17">
        <v>579839</v>
      </c>
      <c r="G11" s="17">
        <v>591609</v>
      </c>
      <c r="H11" s="17">
        <v>590320</v>
      </c>
      <c r="I11" s="17">
        <v>599937</v>
      </c>
      <c r="J11" s="17">
        <v>584431</v>
      </c>
      <c r="K11" s="17">
        <v>599255</v>
      </c>
      <c r="L11" s="17">
        <v>614835</v>
      </c>
      <c r="M11" s="17">
        <v>613923</v>
      </c>
      <c r="N11" s="17">
        <v>616419</v>
      </c>
    </row>
    <row r="12" spans="1:17" x14ac:dyDescent="0.25">
      <c r="B12" s="16" t="s">
        <v>7</v>
      </c>
      <c r="C12" s="17">
        <v>0</v>
      </c>
      <c r="D12" s="17">
        <v>0</v>
      </c>
      <c r="E12" s="17">
        <v>30790</v>
      </c>
      <c r="F12" s="17">
        <v>318001</v>
      </c>
      <c r="G12" s="17">
        <v>459907</v>
      </c>
      <c r="H12" s="17">
        <v>530671</v>
      </c>
      <c r="I12" s="17">
        <v>605560</v>
      </c>
      <c r="J12" s="17">
        <v>631803</v>
      </c>
      <c r="K12" s="17">
        <v>723990</v>
      </c>
      <c r="L12" s="17">
        <v>766778</v>
      </c>
      <c r="M12" s="17">
        <v>840093</v>
      </c>
      <c r="N12" s="17">
        <v>896112</v>
      </c>
    </row>
    <row r="13" spans="1:17" x14ac:dyDescent="0.25">
      <c r="B13" s="16" t="s">
        <v>8</v>
      </c>
      <c r="C13" s="17">
        <v>530015</v>
      </c>
      <c r="D13" s="17">
        <v>547873</v>
      </c>
      <c r="E13" s="17">
        <v>516999</v>
      </c>
      <c r="F13" s="17">
        <v>274439</v>
      </c>
      <c r="G13" s="17">
        <v>232113</v>
      </c>
      <c r="H13" s="17">
        <v>231946</v>
      </c>
      <c r="I13" s="17">
        <v>228061</v>
      </c>
      <c r="J13" s="17">
        <v>250074</v>
      </c>
      <c r="K13" s="17">
        <v>263165</v>
      </c>
      <c r="L13" s="17">
        <v>271800</v>
      </c>
      <c r="M13" s="17">
        <v>274108</v>
      </c>
      <c r="N13" s="17">
        <v>278316</v>
      </c>
    </row>
    <row r="14" spans="1:17" x14ac:dyDescent="0.25">
      <c r="B14" s="16" t="s">
        <v>9</v>
      </c>
      <c r="C14" s="17">
        <v>33855</v>
      </c>
      <c r="D14" s="17">
        <v>37294</v>
      </c>
      <c r="E14" s="17">
        <v>41549</v>
      </c>
      <c r="F14" s="17">
        <v>47599</v>
      </c>
      <c r="G14" s="17">
        <v>61332</v>
      </c>
      <c r="H14" s="17">
        <v>87221</v>
      </c>
      <c r="I14" s="17">
        <v>88793</v>
      </c>
      <c r="J14" s="17">
        <v>58050</v>
      </c>
      <c r="K14" s="17">
        <v>61774</v>
      </c>
      <c r="L14" s="17">
        <v>63379</v>
      </c>
      <c r="M14" s="17">
        <v>64696</v>
      </c>
      <c r="N14" s="17">
        <v>66971</v>
      </c>
    </row>
    <row r="15" spans="1:17" x14ac:dyDescent="0.25">
      <c r="B15" s="16" t="s">
        <v>10</v>
      </c>
      <c r="C15" s="17">
        <v>4354</v>
      </c>
      <c r="D15" s="17">
        <v>4546</v>
      </c>
      <c r="E15" s="17">
        <v>4775</v>
      </c>
      <c r="F15" s="17">
        <v>4949</v>
      </c>
      <c r="G15" s="17">
        <v>5176</v>
      </c>
      <c r="H15" s="17">
        <v>5205</v>
      </c>
      <c r="I15" s="17">
        <v>4887</v>
      </c>
      <c r="J15" s="17">
        <v>4646</v>
      </c>
      <c r="K15" s="17">
        <v>4385</v>
      </c>
      <c r="L15" s="17">
        <v>4140</v>
      </c>
      <c r="M15" s="17">
        <v>3870</v>
      </c>
      <c r="N15" s="17">
        <v>3638</v>
      </c>
    </row>
    <row r="16" spans="1:17" x14ac:dyDescent="0.25">
      <c r="B16" s="16" t="s">
        <v>11</v>
      </c>
      <c r="C16" s="17">
        <v>1749</v>
      </c>
      <c r="D16" s="17">
        <v>1589</v>
      </c>
      <c r="E16" s="17">
        <v>1537</v>
      </c>
      <c r="F16" s="17">
        <v>858</v>
      </c>
      <c r="G16" s="17">
        <v>370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</row>
    <row r="17" spans="2:15" s="13" customFormat="1" x14ac:dyDescent="0.25">
      <c r="B17" s="16" t="s">
        <v>12</v>
      </c>
      <c r="C17" s="17">
        <v>65347</v>
      </c>
      <c r="D17" s="17">
        <v>64999</v>
      </c>
      <c r="E17" s="17">
        <v>61672</v>
      </c>
      <c r="F17" s="17">
        <v>69252</v>
      </c>
      <c r="G17" s="17">
        <v>73286</v>
      </c>
      <c r="H17" s="17">
        <v>109652</v>
      </c>
      <c r="I17" s="17">
        <v>74471</v>
      </c>
      <c r="J17" s="17">
        <v>95242</v>
      </c>
      <c r="K17" s="17">
        <v>121802</v>
      </c>
      <c r="L17" s="17">
        <v>127169</v>
      </c>
      <c r="M17" s="17">
        <v>128812</v>
      </c>
      <c r="N17" s="17">
        <v>135870</v>
      </c>
    </row>
    <row r="18" spans="2:15" ht="15.75" thickBot="1" x14ac:dyDescent="0.3">
      <c r="B18" s="18" t="s">
        <v>13</v>
      </c>
      <c r="C18" s="19">
        <v>186755</v>
      </c>
      <c r="D18" s="19">
        <v>209477</v>
      </c>
      <c r="E18" s="19">
        <v>268463</v>
      </c>
      <c r="F18" s="19">
        <v>275068</v>
      </c>
      <c r="G18" s="19">
        <v>287094</v>
      </c>
      <c r="H18" s="19">
        <v>321919</v>
      </c>
      <c r="I18" s="19">
        <v>293441</v>
      </c>
      <c r="J18" s="19">
        <v>307665</v>
      </c>
      <c r="K18" s="19">
        <v>387126</v>
      </c>
      <c r="L18" s="19">
        <v>426407</v>
      </c>
      <c r="M18" s="19">
        <v>446558</v>
      </c>
      <c r="N18" s="19">
        <v>451624</v>
      </c>
    </row>
    <row r="19" spans="2:15" ht="15.75" thickBot="1" x14ac:dyDescent="0.3">
      <c r="B19" s="20" t="s">
        <v>17</v>
      </c>
      <c r="C19" s="21">
        <v>2773427</v>
      </c>
      <c r="D19" s="21">
        <v>2851837</v>
      </c>
      <c r="E19" s="21">
        <v>2951545</v>
      </c>
      <c r="F19" s="21">
        <v>3095079</v>
      </c>
      <c r="G19" s="21">
        <v>3255437</v>
      </c>
      <c r="H19" s="21">
        <v>3456829</v>
      </c>
      <c r="I19" s="21">
        <v>3512679</v>
      </c>
      <c r="J19" s="21">
        <v>3723986</v>
      </c>
      <c r="K19" s="21">
        <v>3995637</v>
      </c>
      <c r="L19" s="21">
        <v>4170032</v>
      </c>
      <c r="M19" s="21">
        <v>4331326</v>
      </c>
      <c r="N19" s="21">
        <f>SUM(N10:N18)</f>
        <v>4470970</v>
      </c>
    </row>
    <row r="20" spans="2:15" x14ac:dyDescent="0.2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1"/>
    </row>
    <row r="21" spans="2:15" ht="15.75" thickBot="1" x14ac:dyDescent="0.25">
      <c r="B21" s="2" t="s">
        <v>109</v>
      </c>
      <c r="C21" s="59"/>
      <c r="D21" s="59"/>
      <c r="E21" s="59"/>
      <c r="F21" s="59"/>
      <c r="G21" s="59"/>
      <c r="H21" s="183"/>
      <c r="I21" s="59"/>
      <c r="J21" s="59"/>
      <c r="K21" s="13"/>
      <c r="L21" s="13"/>
    </row>
    <row r="22" spans="2:15" s="13" customFormat="1" ht="15.75" thickBot="1" x14ac:dyDescent="0.25">
      <c r="B22" s="178"/>
      <c r="C22" s="180">
        <v>2024</v>
      </c>
      <c r="D22" s="181"/>
      <c r="E22" s="181"/>
      <c r="F22" s="182"/>
      <c r="G22" s="180">
        <v>2025</v>
      </c>
      <c r="H22" s="181"/>
      <c r="I22" s="181"/>
      <c r="J22" s="182"/>
      <c r="K22" s="179"/>
      <c r="L22" s="179"/>
    </row>
    <row r="23" spans="2:15" ht="93" customHeight="1" thickBot="1" x14ac:dyDescent="0.25">
      <c r="B23" s="23"/>
      <c r="C23" s="184" t="s">
        <v>14</v>
      </c>
      <c r="D23" s="186" t="s">
        <v>15</v>
      </c>
      <c r="E23" s="186" t="s">
        <v>16</v>
      </c>
      <c r="F23" s="24" t="s">
        <v>17</v>
      </c>
      <c r="G23" s="184" t="s">
        <v>14</v>
      </c>
      <c r="H23" s="186" t="s">
        <v>15</v>
      </c>
      <c r="I23" s="186" t="s">
        <v>16</v>
      </c>
      <c r="J23" s="24" t="s">
        <v>17</v>
      </c>
    </row>
    <row r="24" spans="2:15" x14ac:dyDescent="0.25">
      <c r="B24" s="5" t="s">
        <v>18</v>
      </c>
      <c r="C24" s="25">
        <v>401879</v>
      </c>
      <c r="D24" s="187">
        <v>414</v>
      </c>
      <c r="E24" s="191">
        <v>48496</v>
      </c>
      <c r="F24" s="192">
        <f>SUM(C24:E24)</f>
        <v>450789</v>
      </c>
      <c r="G24" s="25">
        <v>428301</v>
      </c>
      <c r="H24" s="187">
        <v>413</v>
      </c>
      <c r="I24" s="191">
        <v>53842</v>
      </c>
      <c r="J24" s="192">
        <f>SUM(G24:I24)</f>
        <v>482556</v>
      </c>
    </row>
    <row r="25" spans="2:15" x14ac:dyDescent="0.25">
      <c r="B25" s="5" t="s">
        <v>19</v>
      </c>
      <c r="C25" s="27">
        <v>523683</v>
      </c>
      <c r="D25" s="188">
        <v>782249</v>
      </c>
      <c r="E25" s="188">
        <v>84992</v>
      </c>
      <c r="F25" s="193">
        <f t="shared" ref="F25:F28" si="0">SUM(C25:E25)</f>
        <v>1390924</v>
      </c>
      <c r="G25" s="27">
        <v>525112</v>
      </c>
      <c r="H25" s="188">
        <v>809602</v>
      </c>
      <c r="I25" s="188">
        <v>121832</v>
      </c>
      <c r="J25" s="193">
        <f t="shared" ref="J25:J28" si="1">SUM(G25:I25)</f>
        <v>1456546</v>
      </c>
    </row>
    <row r="26" spans="2:15" x14ac:dyDescent="0.25">
      <c r="B26" s="5" t="s">
        <v>20</v>
      </c>
      <c r="C26" s="27">
        <v>253479</v>
      </c>
      <c r="D26" s="188">
        <v>697</v>
      </c>
      <c r="E26" s="188">
        <v>93641</v>
      </c>
      <c r="F26" s="193">
        <f t="shared" si="0"/>
        <v>347817</v>
      </c>
      <c r="G26" s="27">
        <v>265464</v>
      </c>
      <c r="H26" s="188">
        <v>674</v>
      </c>
      <c r="I26" s="188">
        <v>61255</v>
      </c>
      <c r="J26" s="193">
        <f t="shared" si="1"/>
        <v>327393</v>
      </c>
    </row>
    <row r="27" spans="2:15" s="13" customFormat="1" x14ac:dyDescent="0.25">
      <c r="B27" s="5" t="s">
        <v>21</v>
      </c>
      <c r="C27" s="27">
        <v>72104</v>
      </c>
      <c r="D27" s="188">
        <v>364201</v>
      </c>
      <c r="E27" s="188">
        <v>203019</v>
      </c>
      <c r="F27" s="193">
        <f t="shared" si="0"/>
        <v>639324</v>
      </c>
      <c r="G27" s="27">
        <v>91598</v>
      </c>
      <c r="H27" s="188">
        <v>426686</v>
      </c>
      <c r="I27" s="188">
        <v>194345</v>
      </c>
      <c r="J27" s="193">
        <f t="shared" si="1"/>
        <v>712629</v>
      </c>
    </row>
    <row r="28" spans="2:15" s="13" customFormat="1" x14ac:dyDescent="0.25">
      <c r="B28" s="5" t="s">
        <v>22</v>
      </c>
      <c r="C28" s="27">
        <v>149732</v>
      </c>
      <c r="D28" s="188">
        <v>1336330</v>
      </c>
      <c r="E28" s="188">
        <v>16410</v>
      </c>
      <c r="F28" s="193">
        <f t="shared" si="0"/>
        <v>1502472</v>
      </c>
      <c r="G28" s="27">
        <v>155775</v>
      </c>
      <c r="H28" s="188">
        <v>1315721</v>
      </c>
      <c r="I28" s="188">
        <v>20350</v>
      </c>
      <c r="J28" s="193">
        <f t="shared" si="1"/>
        <v>1491846</v>
      </c>
    </row>
    <row r="29" spans="2:15" ht="12.75" customHeight="1" thickBot="1" x14ac:dyDescent="0.25">
      <c r="B29" s="151" t="s">
        <v>107</v>
      </c>
      <c r="C29" s="152">
        <v>2</v>
      </c>
      <c r="D29" s="189">
        <v>918060</v>
      </c>
      <c r="E29" s="189">
        <v>4330</v>
      </c>
      <c r="F29" s="194">
        <f>SUM(C29:E29)</f>
        <v>922392</v>
      </c>
      <c r="G29" s="152">
        <v>2</v>
      </c>
      <c r="H29" s="189">
        <v>888335</v>
      </c>
      <c r="I29" s="189">
        <v>2184</v>
      </c>
      <c r="J29" s="194">
        <f>SUM(G29:I29)</f>
        <v>890521</v>
      </c>
    </row>
    <row r="30" spans="2:15" ht="15.75" thickBot="1" x14ac:dyDescent="0.3">
      <c r="B30" s="8" t="s">
        <v>17</v>
      </c>
      <c r="C30" s="185">
        <f>SUM(C24:C28)</f>
        <v>1400877</v>
      </c>
      <c r="D30" s="190">
        <f t="shared" ref="D30" si="2">SUM(D24:D28)</f>
        <v>2483891</v>
      </c>
      <c r="E30" s="190">
        <f>SUM(E24:E28)</f>
        <v>446558</v>
      </c>
      <c r="F30" s="195">
        <f>SUM(F24:F28)</f>
        <v>4331326</v>
      </c>
      <c r="G30" s="185">
        <f>SUM(G24:G28)</f>
        <v>1466250</v>
      </c>
      <c r="H30" s="190">
        <f t="shared" ref="H30:I30" si="3">SUM(H24:H28)</f>
        <v>2553096</v>
      </c>
      <c r="I30" s="190">
        <f t="shared" si="3"/>
        <v>451624</v>
      </c>
      <c r="J30" s="195">
        <f>SUM(J24:J28)</f>
        <v>4470970</v>
      </c>
    </row>
    <row r="31" spans="2:15" ht="12" customHeight="1" x14ac:dyDescent="0.2">
      <c r="B31" s="71"/>
      <c r="C31" s="71"/>
      <c r="D31" s="71"/>
      <c r="E31" s="71"/>
      <c r="F31" s="71"/>
    </row>
    <row r="32" spans="2:15" ht="15.75" thickBot="1" x14ac:dyDescent="0.25">
      <c r="B32" s="29" t="s">
        <v>23</v>
      </c>
      <c r="C32" s="30"/>
      <c r="O32" s="11"/>
    </row>
    <row r="33" spans="2:14" ht="15.75" thickBot="1" x14ac:dyDescent="0.3">
      <c r="B33" s="31"/>
      <c r="C33" s="15">
        <v>2014</v>
      </c>
      <c r="D33" s="15">
        <v>2015</v>
      </c>
      <c r="E33" s="15">
        <v>2016</v>
      </c>
      <c r="F33" s="4">
        <v>2017</v>
      </c>
      <c r="G33" s="4">
        <v>2018</v>
      </c>
      <c r="H33" s="4">
        <v>2019</v>
      </c>
      <c r="I33" s="4">
        <v>2020</v>
      </c>
      <c r="J33" s="4">
        <v>2021</v>
      </c>
      <c r="K33" s="4">
        <v>2022</v>
      </c>
      <c r="L33" s="4">
        <v>2023</v>
      </c>
      <c r="M33" s="4">
        <v>2024</v>
      </c>
      <c r="N33" s="4">
        <v>2025</v>
      </c>
    </row>
    <row r="34" spans="2:14" ht="15.75" thickBot="1" x14ac:dyDescent="0.3">
      <c r="B34" s="32" t="s">
        <v>24</v>
      </c>
      <c r="C34" s="33">
        <v>9883</v>
      </c>
      <c r="D34" s="33">
        <v>9702</v>
      </c>
      <c r="E34" s="33">
        <v>10775</v>
      </c>
      <c r="F34" s="33">
        <v>12929</v>
      </c>
      <c r="G34" s="33">
        <v>24736</v>
      </c>
      <c r="H34" s="33">
        <v>45588</v>
      </c>
      <c r="I34" s="33">
        <v>50370</v>
      </c>
      <c r="J34" s="33">
        <v>154688</v>
      </c>
      <c r="K34" s="33">
        <v>162194</v>
      </c>
      <c r="L34" s="33">
        <v>166314</v>
      </c>
      <c r="M34" s="33">
        <v>169991</v>
      </c>
      <c r="N34" s="33">
        <v>172312</v>
      </c>
    </row>
    <row r="35" spans="2:14" x14ac:dyDescent="0.2">
      <c r="C35" s="59"/>
      <c r="D35" s="59"/>
      <c r="E35" s="59"/>
      <c r="F35" s="59"/>
    </row>
    <row r="36" spans="2:14" ht="30" x14ac:dyDescent="0.2">
      <c r="B36" s="34" t="s">
        <v>105</v>
      </c>
      <c r="C36" s="153"/>
      <c r="D36" s="153"/>
      <c r="E36" s="153"/>
      <c r="F36" s="153"/>
      <c r="G36" s="53"/>
    </row>
    <row r="37" spans="2:14" ht="12" customHeight="1" x14ac:dyDescent="0.2">
      <c r="B37" s="166" t="s">
        <v>25</v>
      </c>
      <c r="C37" s="167"/>
      <c r="D37" s="167"/>
      <c r="E37" s="167"/>
      <c r="F37" s="167"/>
    </row>
    <row r="38" spans="2:14" ht="30" customHeight="1" x14ac:dyDescent="0.2">
      <c r="B38" s="166" t="s">
        <v>94</v>
      </c>
      <c r="C38" s="166"/>
      <c r="D38" s="166"/>
      <c r="E38" s="166"/>
      <c r="F38" s="166"/>
      <c r="G38" s="37"/>
    </row>
    <row r="40" spans="2:14" x14ac:dyDescent="0.2">
      <c r="C40" s="22"/>
      <c r="D40" s="22"/>
      <c r="E40" s="22"/>
      <c r="F40" s="22"/>
    </row>
  </sheetData>
  <mergeCells count="4">
    <mergeCell ref="B37:F37"/>
    <mergeCell ref="B38:F38"/>
    <mergeCell ref="C22:F22"/>
    <mergeCell ref="G22:J22"/>
  </mergeCells>
  <printOptions horizontalCentered="1"/>
  <pageMargins left="0.39374999999999999" right="0.39374999999999999" top="0.39374999999999999" bottom="0.19652777777777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workbookViewId="0">
      <selection activeCell="A180" activeCellId="13" sqref="A14:XFD14 A26:XFD26 A38:XFD38 A50:XFD50 A62:XFD62 A75:XFD75 A88:XFD88 A101:XFD101 A115:XFD115 A129:XFD129 A142:XFD142 A155:XFD155 A168:XFD168 A180:XFD180"/>
    </sheetView>
  </sheetViews>
  <sheetFormatPr baseColWidth="10" defaultColWidth="9.140625" defaultRowHeight="15" x14ac:dyDescent="0.2"/>
  <cols>
    <col min="1" max="1" width="18.7109375" style="1" customWidth="1"/>
    <col min="2" max="2" width="16.42578125" style="1" customWidth="1"/>
    <col min="3" max="3" width="17.42578125" style="1" customWidth="1"/>
    <col min="4" max="4" width="14.7109375" style="1" customWidth="1"/>
    <col min="5" max="5" width="11" style="1" customWidth="1"/>
    <col min="6" max="6" width="9.140625" style="1"/>
    <col min="7" max="7" width="11.5703125" style="1" bestFit="1" customWidth="1"/>
    <col min="8" max="16384" width="9.140625" style="1"/>
  </cols>
  <sheetData>
    <row r="1" spans="1:9" ht="35.25" customHeight="1" x14ac:dyDescent="0.2">
      <c r="A1" s="168" t="s">
        <v>88</v>
      </c>
      <c r="B1" s="168"/>
      <c r="C1" s="168"/>
      <c r="D1" s="38"/>
    </row>
    <row r="2" spans="1:9" ht="12.95" customHeight="1" x14ac:dyDescent="0.2">
      <c r="A2" s="132"/>
      <c r="B2" s="132"/>
      <c r="C2" s="132"/>
      <c r="D2" s="133"/>
      <c r="E2" s="13"/>
    </row>
    <row r="3" spans="1:9" ht="32.1" customHeight="1" x14ac:dyDescent="0.2">
      <c r="A3" s="43" t="s">
        <v>96</v>
      </c>
      <c r="B3" s="42" t="s">
        <v>26</v>
      </c>
      <c r="C3" s="42" t="s">
        <v>27</v>
      </c>
      <c r="D3" s="43" t="s">
        <v>17</v>
      </c>
      <c r="E3" s="43" t="s">
        <v>87</v>
      </c>
    </row>
    <row r="4" spans="1:9" ht="12.95" customHeight="1" x14ac:dyDescent="0.2">
      <c r="A4" s="13"/>
      <c r="B4" s="13"/>
      <c r="C4" s="13"/>
      <c r="D4" s="13"/>
      <c r="E4" s="13"/>
    </row>
    <row r="5" spans="1:9" ht="12" customHeight="1" x14ac:dyDescent="0.25">
      <c r="A5" s="46" t="s">
        <v>28</v>
      </c>
      <c r="B5" s="47">
        <v>5072</v>
      </c>
      <c r="C5" s="47">
        <v>5434</v>
      </c>
      <c r="D5" s="48">
        <f>SUM(B5:C5)</f>
        <v>10506</v>
      </c>
      <c r="E5" s="119">
        <f>D5/D17-1</f>
        <v>-3.1258644536652835E-2</v>
      </c>
      <c r="F5" s="117"/>
      <c r="G5" s="117"/>
    </row>
    <row r="6" spans="1:9" x14ac:dyDescent="0.25">
      <c r="A6" s="46" t="s">
        <v>95</v>
      </c>
      <c r="B6" s="47">
        <v>16</v>
      </c>
      <c r="C6" s="47">
        <v>45195</v>
      </c>
      <c r="D6" s="48">
        <f t="shared" ref="D6:D12" si="0">SUM(B6:C6)</f>
        <v>45211</v>
      </c>
      <c r="E6" s="119">
        <f t="shared" ref="E6:E13" si="1">D6/D18-1</f>
        <v>0.12624866103679344</v>
      </c>
      <c r="F6" s="117"/>
      <c r="G6" s="117"/>
    </row>
    <row r="7" spans="1:9" ht="12" customHeight="1" x14ac:dyDescent="0.25">
      <c r="A7" s="46" t="s">
        <v>29</v>
      </c>
      <c r="B7" s="47">
        <v>0</v>
      </c>
      <c r="C7" s="47">
        <v>28842</v>
      </c>
      <c r="D7" s="48">
        <f t="shared" si="0"/>
        <v>28842</v>
      </c>
      <c r="E7" s="119">
        <f t="shared" si="1"/>
        <v>-8.4206515526767056E-2</v>
      </c>
      <c r="F7" s="117"/>
      <c r="G7" s="117"/>
    </row>
    <row r="8" spans="1:9" x14ac:dyDescent="0.25">
      <c r="A8" s="46" t="s">
        <v>30</v>
      </c>
      <c r="B8" s="47">
        <v>1</v>
      </c>
      <c r="C8" s="47">
        <v>44463</v>
      </c>
      <c r="D8" s="48">
        <f t="shared" si="0"/>
        <v>44464</v>
      </c>
      <c r="E8" s="119">
        <f t="shared" si="1"/>
        <v>0.10337982033847837</v>
      </c>
      <c r="F8" s="117"/>
      <c r="G8" s="117"/>
    </row>
    <row r="9" spans="1:9" x14ac:dyDescent="0.25">
      <c r="A9" s="46" t="s">
        <v>31</v>
      </c>
      <c r="B9" s="47">
        <v>28</v>
      </c>
      <c r="C9" s="47">
        <v>64687</v>
      </c>
      <c r="D9" s="48">
        <f t="shared" si="0"/>
        <v>64715</v>
      </c>
      <c r="E9" s="119">
        <f t="shared" si="1"/>
        <v>-4.3427490281288339E-2</v>
      </c>
      <c r="F9" s="117"/>
      <c r="G9" s="117"/>
    </row>
    <row r="10" spans="1:9" x14ac:dyDescent="0.25">
      <c r="A10" s="46" t="s">
        <v>32</v>
      </c>
      <c r="B10" s="47"/>
      <c r="C10" s="47">
        <v>130</v>
      </c>
      <c r="D10" s="48">
        <f t="shared" si="0"/>
        <v>130</v>
      </c>
      <c r="E10" s="119">
        <f t="shared" si="1"/>
        <v>0.4606741573033708</v>
      </c>
      <c r="F10" s="117"/>
      <c r="G10" s="117"/>
    </row>
    <row r="11" spans="1:9" x14ac:dyDescent="0.25">
      <c r="A11" s="46" t="s">
        <v>33</v>
      </c>
      <c r="B11" s="47"/>
      <c r="C11" s="47">
        <v>37</v>
      </c>
      <c r="D11" s="48">
        <f t="shared" si="0"/>
        <v>37</v>
      </c>
      <c r="E11" s="119">
        <f t="shared" si="1"/>
        <v>-0.43076923076923079</v>
      </c>
      <c r="F11" s="117"/>
      <c r="G11" s="117"/>
    </row>
    <row r="12" spans="1:9" x14ac:dyDescent="0.25">
      <c r="A12" s="46" t="s">
        <v>34</v>
      </c>
      <c r="B12" s="47">
        <v>8</v>
      </c>
      <c r="C12" s="47">
        <v>156799</v>
      </c>
      <c r="D12" s="48">
        <f t="shared" si="0"/>
        <v>156807</v>
      </c>
      <c r="E12" s="119">
        <f t="shared" si="1"/>
        <v>1.3639566378145673E-2</v>
      </c>
      <c r="F12" s="117"/>
      <c r="G12" s="117"/>
    </row>
    <row r="13" spans="1:9" x14ac:dyDescent="0.25">
      <c r="A13" s="49" t="s">
        <v>17</v>
      </c>
      <c r="B13" s="48">
        <f>SUM(B5:B12)</f>
        <v>5125</v>
      </c>
      <c r="C13" s="48">
        <f>SUM(C5:C12)</f>
        <v>345587</v>
      </c>
      <c r="D13" s="48">
        <f>SUM(D5:D12)</f>
        <v>350712</v>
      </c>
      <c r="E13" s="119">
        <f t="shared" si="1"/>
        <v>1.5720392488502322E-2</v>
      </c>
      <c r="F13" s="117"/>
      <c r="G13" s="117"/>
      <c r="H13" s="22"/>
    </row>
    <row r="14" spans="1:9" s="163" customFormat="1" x14ac:dyDescent="0.2">
      <c r="A14" s="161" t="s">
        <v>108</v>
      </c>
      <c r="B14" s="162">
        <f>B13-SUM(B5:B12)</f>
        <v>0</v>
      </c>
      <c r="C14" s="162">
        <f t="shared" ref="C14:D14" si="2">C13-SUM(C5:C12)</f>
        <v>0</v>
      </c>
      <c r="D14" s="162">
        <f t="shared" si="2"/>
        <v>0</v>
      </c>
    </row>
    <row r="15" spans="1:9" ht="30" x14ac:dyDescent="0.2">
      <c r="A15" s="43">
        <v>2023</v>
      </c>
      <c r="B15" s="42" t="s">
        <v>26</v>
      </c>
      <c r="C15" s="42" t="s">
        <v>27</v>
      </c>
      <c r="D15" s="43" t="s">
        <v>17</v>
      </c>
      <c r="I15" s="22"/>
    </row>
    <row r="16" spans="1:9" ht="6" customHeight="1" x14ac:dyDescent="0.2"/>
    <row r="17" spans="1:7" ht="14.25" customHeight="1" x14ac:dyDescent="0.2">
      <c r="A17" s="46" t="s">
        <v>28</v>
      </c>
      <c r="B17" s="47">
        <v>5213</v>
      </c>
      <c r="C17" s="47">
        <v>5632</v>
      </c>
      <c r="D17" s="48">
        <v>10845</v>
      </c>
      <c r="E17" s="22"/>
    </row>
    <row r="18" spans="1:7" x14ac:dyDescent="0.2">
      <c r="A18" s="46" t="s">
        <v>95</v>
      </c>
      <c r="B18" s="47">
        <v>14</v>
      </c>
      <c r="C18" s="47">
        <v>40129</v>
      </c>
      <c r="D18" s="48">
        <v>40143</v>
      </c>
      <c r="E18" s="22"/>
    </row>
    <row r="19" spans="1:7" ht="12" customHeight="1" x14ac:dyDescent="0.2">
      <c r="A19" s="46" t="s">
        <v>29</v>
      </c>
      <c r="B19" s="47">
        <v>1</v>
      </c>
      <c r="C19" s="47">
        <v>31493</v>
      </c>
      <c r="D19" s="48">
        <v>31494</v>
      </c>
      <c r="E19" s="22"/>
    </row>
    <row r="20" spans="1:7" x14ac:dyDescent="0.2">
      <c r="A20" s="46" t="s">
        <v>30</v>
      </c>
      <c r="B20" s="47"/>
      <c r="C20" s="47">
        <v>40298</v>
      </c>
      <c r="D20" s="48">
        <v>40298</v>
      </c>
      <c r="E20" s="22"/>
    </row>
    <row r="21" spans="1:7" x14ac:dyDescent="0.2">
      <c r="A21" s="46" t="s">
        <v>31</v>
      </c>
      <c r="B21" s="47">
        <v>33</v>
      </c>
      <c r="C21" s="47">
        <v>67620</v>
      </c>
      <c r="D21" s="48">
        <v>67653</v>
      </c>
      <c r="E21" s="22"/>
    </row>
    <row r="22" spans="1:7" x14ac:dyDescent="0.2">
      <c r="A22" s="46" t="s">
        <v>32</v>
      </c>
      <c r="B22" s="47"/>
      <c r="C22" s="47">
        <v>89</v>
      </c>
      <c r="D22" s="48">
        <v>89</v>
      </c>
      <c r="E22" s="22"/>
    </row>
    <row r="23" spans="1:7" x14ac:dyDescent="0.2">
      <c r="A23" s="46" t="s">
        <v>33</v>
      </c>
      <c r="B23" s="47"/>
      <c r="C23" s="47">
        <v>65</v>
      </c>
      <c r="D23" s="48">
        <v>65</v>
      </c>
      <c r="E23" s="22"/>
    </row>
    <row r="24" spans="1:7" x14ac:dyDescent="0.2">
      <c r="A24" s="46" t="s">
        <v>34</v>
      </c>
      <c r="B24" s="47">
        <v>4</v>
      </c>
      <c r="C24" s="47">
        <v>154693</v>
      </c>
      <c r="D24" s="48">
        <v>154697</v>
      </c>
      <c r="E24" s="22"/>
    </row>
    <row r="25" spans="1:7" x14ac:dyDescent="0.2">
      <c r="A25" s="49" t="s">
        <v>17</v>
      </c>
      <c r="B25" s="48">
        <v>5265</v>
      </c>
      <c r="C25" s="48">
        <v>340019</v>
      </c>
      <c r="D25" s="48">
        <v>345284</v>
      </c>
      <c r="E25" s="22"/>
    </row>
    <row r="26" spans="1:7" s="163" customFormat="1" ht="20.25" customHeight="1" x14ac:dyDescent="0.2">
      <c r="A26" s="161" t="s">
        <v>108</v>
      </c>
      <c r="B26" s="162">
        <f>B25-SUM(B17:B24)</f>
        <v>0</v>
      </c>
      <c r="C26" s="162">
        <f t="shared" ref="C26" si="3">C25-SUM(C17:C24)</f>
        <v>0</v>
      </c>
      <c r="D26" s="162">
        <f t="shared" ref="D26" si="4">D25-SUM(D17:D24)</f>
        <v>0</v>
      </c>
    </row>
    <row r="27" spans="1:7" ht="30" x14ac:dyDescent="0.2">
      <c r="A27" s="43">
        <v>2022</v>
      </c>
      <c r="B27" s="42" t="s">
        <v>26</v>
      </c>
      <c r="C27" s="42" t="s">
        <v>27</v>
      </c>
      <c r="D27" s="43" t="s">
        <v>17</v>
      </c>
      <c r="E27" s="28"/>
    </row>
    <row r="28" spans="1:7" ht="6" customHeight="1" x14ac:dyDescent="0.2">
      <c r="A28" s="44"/>
      <c r="B28" s="44"/>
      <c r="C28" s="44"/>
      <c r="D28" s="45"/>
    </row>
    <row r="29" spans="1:7" ht="15.75" customHeight="1" x14ac:dyDescent="0.2">
      <c r="A29" s="46" t="s">
        <v>28</v>
      </c>
      <c r="B29" s="47">
        <v>6976</v>
      </c>
      <c r="C29" s="47">
        <v>6773</v>
      </c>
      <c r="D29" s="48">
        <v>13749</v>
      </c>
      <c r="E29" s="28"/>
      <c r="F29" s="22"/>
    </row>
    <row r="30" spans="1:7" x14ac:dyDescent="0.2">
      <c r="A30" s="46" t="s">
        <v>95</v>
      </c>
      <c r="B30" s="47">
        <v>24</v>
      </c>
      <c r="C30" s="47">
        <v>38358</v>
      </c>
      <c r="D30" s="48">
        <v>38382</v>
      </c>
      <c r="E30" s="28"/>
      <c r="F30" s="22"/>
      <c r="G30" s="22"/>
    </row>
    <row r="31" spans="1:7" ht="12" customHeight="1" x14ac:dyDescent="0.2">
      <c r="A31" s="46" t="s">
        <v>29</v>
      </c>
      <c r="B31" s="47"/>
      <c r="C31" s="47">
        <v>28781</v>
      </c>
      <c r="D31" s="48">
        <v>28781</v>
      </c>
      <c r="E31" s="28"/>
      <c r="F31" s="22"/>
    </row>
    <row r="32" spans="1:7" x14ac:dyDescent="0.2">
      <c r="A32" s="46" t="s">
        <v>30</v>
      </c>
      <c r="B32" s="47"/>
      <c r="C32" s="47">
        <v>41071</v>
      </c>
      <c r="D32" s="48">
        <v>41071</v>
      </c>
      <c r="E32" s="28"/>
      <c r="F32" s="22"/>
    </row>
    <row r="33" spans="1:6" x14ac:dyDescent="0.2">
      <c r="A33" s="46" t="s">
        <v>31</v>
      </c>
      <c r="B33" s="47">
        <v>35</v>
      </c>
      <c r="C33" s="47">
        <v>68599</v>
      </c>
      <c r="D33" s="48">
        <v>68634</v>
      </c>
      <c r="E33" s="28"/>
      <c r="F33" s="22"/>
    </row>
    <row r="34" spans="1:6" x14ac:dyDescent="0.2">
      <c r="A34" s="46" t="s">
        <v>32</v>
      </c>
      <c r="B34" s="47"/>
      <c r="C34" s="47">
        <v>74</v>
      </c>
      <c r="D34" s="48">
        <v>74</v>
      </c>
      <c r="E34" s="28"/>
      <c r="F34" s="22"/>
    </row>
    <row r="35" spans="1:6" x14ac:dyDescent="0.2">
      <c r="A35" s="46" t="s">
        <v>33</v>
      </c>
      <c r="B35" s="47"/>
      <c r="C35" s="47">
        <v>102</v>
      </c>
      <c r="D35" s="48">
        <v>102</v>
      </c>
      <c r="E35" s="28"/>
      <c r="F35" s="22"/>
    </row>
    <row r="36" spans="1:6" x14ac:dyDescent="0.2">
      <c r="A36" s="46" t="s">
        <v>34</v>
      </c>
      <c r="B36" s="47">
        <v>1</v>
      </c>
      <c r="C36" s="47">
        <v>146334</v>
      </c>
      <c r="D36" s="48">
        <v>146335</v>
      </c>
      <c r="E36" s="28"/>
      <c r="F36" s="22"/>
    </row>
    <row r="37" spans="1:6" x14ac:dyDescent="0.2">
      <c r="A37" s="49" t="s">
        <v>17</v>
      </c>
      <c r="B37" s="48">
        <v>7036</v>
      </c>
      <c r="C37" s="48">
        <v>330092</v>
      </c>
      <c r="D37" s="48">
        <v>337128</v>
      </c>
      <c r="E37" s="28"/>
      <c r="F37" s="22"/>
    </row>
    <row r="38" spans="1:6" s="163" customFormat="1" x14ac:dyDescent="0.2">
      <c r="A38" s="161" t="s">
        <v>108</v>
      </c>
      <c r="B38" s="162">
        <f>B37-SUM(B29:B36)</f>
        <v>0</v>
      </c>
      <c r="C38" s="162">
        <f t="shared" ref="C38" si="5">C37-SUM(C29:C36)</f>
        <v>0</v>
      </c>
      <c r="D38" s="162">
        <f t="shared" ref="D38" si="6">D37-SUM(D29:D36)</f>
        <v>0</v>
      </c>
    </row>
    <row r="39" spans="1:6" ht="14.25" customHeight="1" x14ac:dyDescent="0.2">
      <c r="A39" s="43">
        <v>2021</v>
      </c>
      <c r="B39" s="42" t="s">
        <v>26</v>
      </c>
      <c r="C39" s="42" t="s">
        <v>27</v>
      </c>
      <c r="D39" s="43" t="s">
        <v>17</v>
      </c>
      <c r="E39" s="28"/>
    </row>
    <row r="40" spans="1:6" x14ac:dyDescent="0.2">
      <c r="A40" s="44"/>
      <c r="B40" s="44"/>
      <c r="C40" s="44"/>
      <c r="D40" s="45"/>
    </row>
    <row r="41" spans="1:6" ht="14.25" customHeight="1" x14ac:dyDescent="0.2">
      <c r="A41" s="46" t="s">
        <v>28</v>
      </c>
      <c r="B41" s="47">
        <v>7230</v>
      </c>
      <c r="C41" s="47">
        <v>6240</v>
      </c>
      <c r="D41" s="48">
        <v>13470</v>
      </c>
      <c r="E41" s="28"/>
      <c r="F41" s="22"/>
    </row>
    <row r="42" spans="1:6" ht="17.25" customHeight="1" x14ac:dyDescent="0.2">
      <c r="A42" s="46" t="s">
        <v>95</v>
      </c>
      <c r="B42" s="47">
        <v>67</v>
      </c>
      <c r="C42" s="47">
        <v>127908</v>
      </c>
      <c r="D42" s="48">
        <v>127975</v>
      </c>
      <c r="E42" s="28"/>
      <c r="F42" s="22"/>
    </row>
    <row r="43" spans="1:6" x14ac:dyDescent="0.2">
      <c r="A43" s="46" t="s">
        <v>29</v>
      </c>
      <c r="B43" s="47">
        <v>1</v>
      </c>
      <c r="C43" s="47">
        <v>25397</v>
      </c>
      <c r="D43" s="48">
        <v>25398</v>
      </c>
      <c r="E43" s="28"/>
      <c r="F43" s="22"/>
    </row>
    <row r="44" spans="1:6" x14ac:dyDescent="0.2">
      <c r="A44" s="46" t="s">
        <v>30</v>
      </c>
      <c r="B44" s="47">
        <v>1</v>
      </c>
      <c r="C44" s="47">
        <v>32499</v>
      </c>
      <c r="D44" s="48">
        <v>32500</v>
      </c>
      <c r="E44" s="28"/>
      <c r="F44" s="22"/>
    </row>
    <row r="45" spans="1:6" x14ac:dyDescent="0.2">
      <c r="A45" s="46" t="s">
        <v>31</v>
      </c>
      <c r="B45" s="47">
        <v>28</v>
      </c>
      <c r="C45" s="47">
        <v>72840</v>
      </c>
      <c r="D45" s="48">
        <v>72868</v>
      </c>
      <c r="E45" s="28"/>
      <c r="F45" s="22"/>
    </row>
    <row r="46" spans="1:6" x14ac:dyDescent="0.2">
      <c r="A46" s="46" t="s">
        <v>32</v>
      </c>
      <c r="B46" s="47"/>
      <c r="C46" s="47">
        <v>59</v>
      </c>
      <c r="D46" s="48">
        <v>59</v>
      </c>
      <c r="E46" s="28"/>
      <c r="F46" s="22"/>
    </row>
    <row r="47" spans="1:6" x14ac:dyDescent="0.2">
      <c r="A47" s="46" t="s">
        <v>33</v>
      </c>
      <c r="B47" s="47"/>
      <c r="C47" s="47">
        <v>82</v>
      </c>
      <c r="D47" s="48">
        <v>82</v>
      </c>
      <c r="E47" s="28"/>
      <c r="F47" s="22"/>
    </row>
    <row r="48" spans="1:6" x14ac:dyDescent="0.2">
      <c r="A48" s="46" t="s">
        <v>34</v>
      </c>
      <c r="B48" s="47">
        <v>4</v>
      </c>
      <c r="C48" s="47">
        <v>117701</v>
      </c>
      <c r="D48" s="48">
        <v>117705</v>
      </c>
      <c r="E48" s="28"/>
      <c r="F48" s="22"/>
    </row>
    <row r="49" spans="1:6" x14ac:dyDescent="0.2">
      <c r="A49" s="49" t="s">
        <v>17</v>
      </c>
      <c r="B49" s="48">
        <v>7331</v>
      </c>
      <c r="C49" s="48">
        <v>382726</v>
      </c>
      <c r="D49" s="48">
        <v>390057</v>
      </c>
      <c r="E49" s="28"/>
      <c r="F49" s="22"/>
    </row>
    <row r="50" spans="1:6" s="163" customFormat="1" x14ac:dyDescent="0.2">
      <c r="A50" s="161" t="s">
        <v>108</v>
      </c>
      <c r="B50" s="162">
        <f>B49-SUM(B41:B48)</f>
        <v>0</v>
      </c>
      <c r="C50" s="162">
        <f t="shared" ref="C50" si="7">C49-SUM(C41:C48)</f>
        <v>0</v>
      </c>
      <c r="D50" s="162">
        <f t="shared" ref="D50" si="8">D49-SUM(D41:D48)</f>
        <v>0</v>
      </c>
    </row>
    <row r="51" spans="1:6" ht="30" x14ac:dyDescent="0.2">
      <c r="A51" s="43">
        <v>2020</v>
      </c>
      <c r="B51" s="42" t="s">
        <v>26</v>
      </c>
      <c r="C51" s="42" t="s">
        <v>27</v>
      </c>
      <c r="D51" s="43" t="s">
        <v>17</v>
      </c>
      <c r="E51" s="28"/>
    </row>
    <row r="52" spans="1:6" ht="27.75" customHeight="1" x14ac:dyDescent="0.2">
      <c r="A52" s="44"/>
      <c r="B52" s="44"/>
      <c r="C52" s="44"/>
      <c r="D52" s="45"/>
    </row>
    <row r="53" spans="1:6" x14ac:dyDescent="0.2">
      <c r="A53" s="46" t="s">
        <v>28</v>
      </c>
      <c r="B53" s="47">
        <v>5878</v>
      </c>
      <c r="C53" s="47">
        <v>9066</v>
      </c>
      <c r="D53" s="48">
        <v>14944</v>
      </c>
      <c r="E53" s="28"/>
    </row>
    <row r="54" spans="1:6" ht="14.25" customHeight="1" x14ac:dyDescent="0.2">
      <c r="A54" s="46" t="s">
        <v>95</v>
      </c>
      <c r="B54" s="47">
        <v>13</v>
      </c>
      <c r="C54" s="47">
        <v>29956</v>
      </c>
      <c r="D54" s="48">
        <v>29969</v>
      </c>
      <c r="E54" s="28"/>
      <c r="F54" s="22"/>
    </row>
    <row r="55" spans="1:6" ht="12" customHeight="1" x14ac:dyDescent="0.2">
      <c r="A55" s="46" t="s">
        <v>29</v>
      </c>
      <c r="B55" s="47"/>
      <c r="C55" s="47">
        <v>23424</v>
      </c>
      <c r="D55" s="48">
        <v>23424</v>
      </c>
      <c r="E55" s="28"/>
      <c r="F55" s="22"/>
    </row>
    <row r="56" spans="1:6" x14ac:dyDescent="0.2">
      <c r="A56" s="46" t="s">
        <v>30</v>
      </c>
      <c r="B56" s="47"/>
      <c r="C56" s="47">
        <v>21034</v>
      </c>
      <c r="D56" s="48">
        <v>21034</v>
      </c>
      <c r="E56" s="28"/>
      <c r="F56" s="22"/>
    </row>
    <row r="57" spans="1:6" x14ac:dyDescent="0.2">
      <c r="A57" s="46" t="s">
        <v>31</v>
      </c>
      <c r="B57" s="47">
        <v>32</v>
      </c>
      <c r="C57" s="47">
        <v>62427</v>
      </c>
      <c r="D57" s="48">
        <v>62459</v>
      </c>
      <c r="E57" s="28"/>
      <c r="F57" s="22"/>
    </row>
    <row r="58" spans="1:6" x14ac:dyDescent="0.2">
      <c r="A58" s="46" t="s">
        <v>32</v>
      </c>
      <c r="B58" s="47"/>
      <c r="C58" s="47">
        <v>154</v>
      </c>
      <c r="D58" s="48">
        <v>154</v>
      </c>
      <c r="E58" s="28"/>
      <c r="F58" s="22"/>
    </row>
    <row r="59" spans="1:6" x14ac:dyDescent="0.2">
      <c r="A59" s="46" t="s">
        <v>33</v>
      </c>
      <c r="B59" s="47"/>
      <c r="C59" s="47">
        <v>16</v>
      </c>
      <c r="D59" s="48">
        <v>16</v>
      </c>
      <c r="E59" s="28"/>
      <c r="F59" s="22"/>
    </row>
    <row r="60" spans="1:6" x14ac:dyDescent="0.2">
      <c r="A60" s="46" t="s">
        <v>34</v>
      </c>
      <c r="B60" s="47">
        <v>1</v>
      </c>
      <c r="C60" s="47">
        <v>91022</v>
      </c>
      <c r="D60" s="48">
        <v>91023</v>
      </c>
      <c r="E60" s="28"/>
      <c r="F60" s="22"/>
    </row>
    <row r="61" spans="1:6" x14ac:dyDescent="0.2">
      <c r="A61" s="49" t="s">
        <v>17</v>
      </c>
      <c r="B61" s="48">
        <v>5924</v>
      </c>
      <c r="C61" s="48">
        <v>237099</v>
      </c>
      <c r="D61" s="48">
        <v>243023</v>
      </c>
      <c r="E61" s="28"/>
      <c r="F61" s="22"/>
    </row>
    <row r="62" spans="1:6" s="163" customFormat="1" x14ac:dyDescent="0.2">
      <c r="A62" s="161" t="s">
        <v>108</v>
      </c>
      <c r="B62" s="162">
        <f>B61-SUM(B53:B60)</f>
        <v>0</v>
      </c>
      <c r="C62" s="162">
        <f t="shared" ref="C62" si="9">C61-SUM(C53:C60)</f>
        <v>0</v>
      </c>
      <c r="D62" s="162">
        <f t="shared" ref="D62" si="10">D61-SUM(D53:D60)</f>
        <v>0</v>
      </c>
      <c r="F62" s="164"/>
    </row>
    <row r="63" spans="1:6" x14ac:dyDescent="0.2">
      <c r="A63" s="154"/>
      <c r="B63" s="155"/>
      <c r="C63" s="155"/>
      <c r="D63" s="155"/>
    </row>
    <row r="64" spans="1:6" ht="30" x14ac:dyDescent="0.2">
      <c r="A64" s="43">
        <v>2019</v>
      </c>
      <c r="B64" s="42" t="s">
        <v>26</v>
      </c>
      <c r="C64" s="42" t="s">
        <v>27</v>
      </c>
      <c r="D64" s="43" t="s">
        <v>17</v>
      </c>
      <c r="E64" s="28"/>
    </row>
    <row r="65" spans="1:8" ht="12" customHeight="1" x14ac:dyDescent="0.2">
      <c r="A65" s="44"/>
      <c r="B65" s="44"/>
      <c r="C65" s="44"/>
      <c r="D65" s="45"/>
    </row>
    <row r="66" spans="1:8" x14ac:dyDescent="0.2">
      <c r="A66" s="46" t="s">
        <v>28</v>
      </c>
      <c r="B66" s="47">
        <v>7193</v>
      </c>
      <c r="C66" s="47">
        <v>29428</v>
      </c>
      <c r="D66" s="48">
        <v>36621</v>
      </c>
      <c r="E66" s="28"/>
    </row>
    <row r="67" spans="1:8" ht="13.5" customHeight="1" x14ac:dyDescent="0.2">
      <c r="A67" s="46" t="s">
        <v>95</v>
      </c>
      <c r="B67" s="47">
        <v>17</v>
      </c>
      <c r="C67" s="47">
        <v>28659</v>
      </c>
      <c r="D67" s="48">
        <v>28676</v>
      </c>
      <c r="E67" s="28"/>
      <c r="F67" s="22"/>
    </row>
    <row r="68" spans="1:8" ht="12" customHeight="1" x14ac:dyDescent="0.2">
      <c r="A68" s="46" t="s">
        <v>29</v>
      </c>
      <c r="B68" s="47"/>
      <c r="C68" s="47">
        <v>26797</v>
      </c>
      <c r="D68" s="48">
        <v>26797</v>
      </c>
      <c r="E68" s="28"/>
      <c r="F68" s="22"/>
    </row>
    <row r="69" spans="1:8" x14ac:dyDescent="0.2">
      <c r="A69" s="46" t="s">
        <v>30</v>
      </c>
      <c r="B69" s="50">
        <v>1</v>
      </c>
      <c r="C69" s="47">
        <v>25251</v>
      </c>
      <c r="D69" s="48">
        <v>25252</v>
      </c>
      <c r="E69" s="28"/>
      <c r="F69" s="22"/>
    </row>
    <row r="70" spans="1:8" x14ac:dyDescent="0.2">
      <c r="A70" s="46" t="s">
        <v>31</v>
      </c>
      <c r="B70" s="47">
        <v>24</v>
      </c>
      <c r="C70" s="47">
        <v>71558</v>
      </c>
      <c r="D70" s="48">
        <v>71582</v>
      </c>
      <c r="E70" s="28"/>
      <c r="F70" s="22"/>
    </row>
    <row r="71" spans="1:8" x14ac:dyDescent="0.2">
      <c r="A71" s="46" t="s">
        <v>32</v>
      </c>
      <c r="B71" s="47"/>
      <c r="C71" s="47">
        <v>327</v>
      </c>
      <c r="D71" s="48">
        <v>327</v>
      </c>
      <c r="E71" s="28"/>
      <c r="F71" s="22"/>
    </row>
    <row r="72" spans="1:8" x14ac:dyDescent="0.2">
      <c r="A72" s="46" t="s">
        <v>33</v>
      </c>
      <c r="B72" s="47"/>
      <c r="C72" s="47">
        <v>9</v>
      </c>
      <c r="D72" s="48">
        <v>9</v>
      </c>
      <c r="E72" s="28"/>
      <c r="F72" s="22"/>
    </row>
    <row r="73" spans="1:8" x14ac:dyDescent="0.2">
      <c r="A73" s="46" t="s">
        <v>34</v>
      </c>
      <c r="B73" s="47">
        <v>5</v>
      </c>
      <c r="C73" s="47">
        <v>127935</v>
      </c>
      <c r="D73" s="48">
        <v>127940</v>
      </c>
      <c r="E73" s="28"/>
      <c r="F73" s="22"/>
    </row>
    <row r="74" spans="1:8" x14ac:dyDescent="0.2">
      <c r="A74" s="49" t="s">
        <v>17</v>
      </c>
      <c r="B74" s="48">
        <v>7240</v>
      </c>
      <c r="C74" s="48">
        <v>309964</v>
      </c>
      <c r="D74" s="48">
        <v>317204</v>
      </c>
      <c r="E74" s="28"/>
      <c r="F74" s="22"/>
    </row>
    <row r="75" spans="1:8" s="163" customFormat="1" x14ac:dyDescent="0.2">
      <c r="A75" s="161" t="s">
        <v>108</v>
      </c>
      <c r="B75" s="162">
        <f>B74-SUM(B66:B73)</f>
        <v>0</v>
      </c>
      <c r="C75" s="162">
        <f t="shared" ref="C75" si="11">C74-SUM(C66:C73)</f>
        <v>0</v>
      </c>
      <c r="D75" s="162">
        <f t="shared" ref="D75" si="12">D74-SUM(D66:D73)</f>
        <v>0</v>
      </c>
      <c r="F75" s="164"/>
      <c r="H75" s="164"/>
    </row>
    <row r="76" spans="1:8" x14ac:dyDescent="0.2">
      <c r="A76" s="39"/>
      <c r="B76" s="39"/>
      <c r="C76" s="39"/>
      <c r="D76" s="40"/>
    </row>
    <row r="77" spans="1:8" ht="24.6" customHeight="1" x14ac:dyDescent="0.2">
      <c r="A77" s="43">
        <v>2018</v>
      </c>
      <c r="B77" s="42" t="s">
        <v>26</v>
      </c>
      <c r="C77" s="42" t="s">
        <v>27</v>
      </c>
      <c r="D77" s="43" t="s">
        <v>17</v>
      </c>
      <c r="E77" s="28"/>
    </row>
    <row r="78" spans="1:8" ht="14.25" customHeight="1" x14ac:dyDescent="0.2">
      <c r="A78" s="44"/>
      <c r="B78" s="44"/>
      <c r="C78" s="44"/>
      <c r="D78" s="45"/>
    </row>
    <row r="79" spans="1:8" x14ac:dyDescent="0.2">
      <c r="A79" s="46" t="s">
        <v>28</v>
      </c>
      <c r="B79" s="47">
        <v>7096</v>
      </c>
      <c r="C79" s="47">
        <v>17545</v>
      </c>
      <c r="D79" s="48">
        <v>24641</v>
      </c>
      <c r="E79" s="28"/>
    </row>
    <row r="80" spans="1:8" ht="15" customHeight="1" x14ac:dyDescent="0.2">
      <c r="A80" s="46" t="s">
        <v>95</v>
      </c>
      <c r="B80" s="47">
        <v>11</v>
      </c>
      <c r="C80" s="47">
        <v>26299</v>
      </c>
      <c r="D80" s="48">
        <v>26310</v>
      </c>
      <c r="E80" s="28"/>
      <c r="F80" s="22"/>
    </row>
    <row r="81" spans="1:6" ht="12.75" customHeight="1" x14ac:dyDescent="0.2">
      <c r="A81" s="46" t="s">
        <v>29</v>
      </c>
      <c r="B81" s="47"/>
      <c r="C81" s="47">
        <v>28614</v>
      </c>
      <c r="D81" s="48">
        <v>28614</v>
      </c>
      <c r="E81" s="28"/>
      <c r="F81" s="22"/>
    </row>
    <row r="82" spans="1:6" ht="12" customHeight="1" x14ac:dyDescent="0.2">
      <c r="A82" s="46" t="s">
        <v>30</v>
      </c>
      <c r="B82" s="47"/>
      <c r="C82" s="47">
        <v>12542</v>
      </c>
      <c r="D82" s="48">
        <v>12542</v>
      </c>
      <c r="E82" s="28"/>
      <c r="F82" s="22"/>
    </row>
    <row r="83" spans="1:6" x14ac:dyDescent="0.2">
      <c r="A83" s="46" t="s">
        <v>31</v>
      </c>
      <c r="B83" s="47">
        <v>28</v>
      </c>
      <c r="C83" s="47">
        <v>79145</v>
      </c>
      <c r="D83" s="48">
        <v>79173</v>
      </c>
      <c r="E83" s="28"/>
      <c r="F83" s="22"/>
    </row>
    <row r="84" spans="1:6" x14ac:dyDescent="0.2">
      <c r="A84" s="46" t="s">
        <v>32</v>
      </c>
      <c r="B84" s="47"/>
      <c r="C84" s="47">
        <v>357</v>
      </c>
      <c r="D84" s="48">
        <v>357</v>
      </c>
      <c r="E84" s="28"/>
      <c r="F84" s="22"/>
    </row>
    <row r="85" spans="1:6" x14ac:dyDescent="0.2">
      <c r="A85" s="46" t="s">
        <v>33</v>
      </c>
      <c r="B85" s="47"/>
      <c r="C85" s="47">
        <v>15</v>
      </c>
      <c r="D85" s="48">
        <v>15</v>
      </c>
      <c r="E85" s="28"/>
      <c r="F85" s="22"/>
    </row>
    <row r="86" spans="1:6" x14ac:dyDescent="0.2">
      <c r="A86" s="46" t="s">
        <v>34</v>
      </c>
      <c r="B86" s="50">
        <v>5</v>
      </c>
      <c r="C86" s="47">
        <v>114100</v>
      </c>
      <c r="D86" s="48">
        <v>114105</v>
      </c>
      <c r="E86" s="26"/>
      <c r="F86" s="22"/>
    </row>
    <row r="87" spans="1:6" x14ac:dyDescent="0.2">
      <c r="A87" s="49" t="s">
        <v>17</v>
      </c>
      <c r="B87" s="48">
        <v>7140</v>
      </c>
      <c r="C87" s="48">
        <v>278617</v>
      </c>
      <c r="D87" s="48">
        <v>285757</v>
      </c>
      <c r="E87" s="28"/>
      <c r="F87" s="22"/>
    </row>
    <row r="88" spans="1:6" s="163" customFormat="1" x14ac:dyDescent="0.2">
      <c r="A88" s="161" t="s">
        <v>108</v>
      </c>
      <c r="B88" s="162">
        <f>B87-SUM(B79:B86)</f>
        <v>0</v>
      </c>
      <c r="C88" s="162">
        <f t="shared" ref="C88" si="13">C87-SUM(C79:C86)</f>
        <v>0</v>
      </c>
      <c r="D88" s="162">
        <f t="shared" ref="D88" si="14">D87-SUM(D79:D86)</f>
        <v>0</v>
      </c>
      <c r="F88" s="164"/>
    </row>
    <row r="89" spans="1:6" x14ac:dyDescent="0.2">
      <c r="A89" s="39"/>
      <c r="B89" s="39"/>
      <c r="C89" s="39"/>
      <c r="D89" s="40"/>
    </row>
    <row r="90" spans="1:6" ht="30" x14ac:dyDescent="0.2">
      <c r="A90" s="43">
        <v>2017</v>
      </c>
      <c r="B90" s="42" t="s">
        <v>26</v>
      </c>
      <c r="C90" s="42" t="s">
        <v>27</v>
      </c>
      <c r="D90" s="43" t="s">
        <v>17</v>
      </c>
      <c r="E90" s="28"/>
    </row>
    <row r="91" spans="1:6" x14ac:dyDescent="0.2">
      <c r="A91" s="44"/>
      <c r="B91" s="44"/>
      <c r="C91" s="44"/>
      <c r="D91" s="45"/>
    </row>
    <row r="92" spans="1:6" x14ac:dyDescent="0.2">
      <c r="A92" s="46" t="s">
        <v>28</v>
      </c>
      <c r="B92" s="47">
        <v>6750</v>
      </c>
      <c r="C92" s="47">
        <v>8248</v>
      </c>
      <c r="D92" s="48">
        <v>14998</v>
      </c>
      <c r="E92" s="28"/>
    </row>
    <row r="93" spans="1:6" x14ac:dyDescent="0.2">
      <c r="A93" s="46" t="s">
        <v>95</v>
      </c>
      <c r="B93" s="47">
        <v>14</v>
      </c>
      <c r="C93" s="47">
        <v>28486</v>
      </c>
      <c r="D93" s="48">
        <v>28500</v>
      </c>
      <c r="E93" s="26"/>
      <c r="F93" s="22"/>
    </row>
    <row r="94" spans="1:6" ht="12" customHeight="1" x14ac:dyDescent="0.2">
      <c r="A94" s="46" t="s">
        <v>29</v>
      </c>
      <c r="B94" s="47"/>
      <c r="C94" s="47">
        <v>30292</v>
      </c>
      <c r="D94" s="48">
        <v>30292</v>
      </c>
      <c r="E94" s="28"/>
      <c r="F94" s="22"/>
    </row>
    <row r="95" spans="1:6" ht="12" customHeight="1" x14ac:dyDescent="0.2">
      <c r="A95" s="46" t="s">
        <v>30</v>
      </c>
      <c r="B95" s="50">
        <v>1</v>
      </c>
      <c r="C95" s="47">
        <v>9902</v>
      </c>
      <c r="D95" s="48">
        <v>9903</v>
      </c>
      <c r="E95" s="26"/>
      <c r="F95" s="22"/>
    </row>
    <row r="96" spans="1:6" ht="12" customHeight="1" x14ac:dyDescent="0.2">
      <c r="A96" s="46" t="s">
        <v>31</v>
      </c>
      <c r="B96" s="47">
        <v>39</v>
      </c>
      <c r="C96" s="47">
        <v>74549</v>
      </c>
      <c r="D96" s="48">
        <v>74588</v>
      </c>
      <c r="E96" s="28"/>
      <c r="F96" s="22"/>
    </row>
    <row r="97" spans="1:6" x14ac:dyDescent="0.2">
      <c r="A97" s="46" t="s">
        <v>32</v>
      </c>
      <c r="B97" s="47"/>
      <c r="C97" s="47">
        <v>281</v>
      </c>
      <c r="D97" s="48">
        <v>281</v>
      </c>
      <c r="E97" s="28"/>
      <c r="F97" s="22"/>
    </row>
    <row r="98" spans="1:6" x14ac:dyDescent="0.2">
      <c r="A98" s="46" t="s">
        <v>33</v>
      </c>
      <c r="B98" s="47"/>
      <c r="C98" s="47">
        <v>16</v>
      </c>
      <c r="D98" s="48">
        <v>16</v>
      </c>
      <c r="E98" s="28"/>
      <c r="F98" s="22"/>
    </row>
    <row r="99" spans="1:6" x14ac:dyDescent="0.2">
      <c r="A99" s="46" t="s">
        <v>34</v>
      </c>
      <c r="B99" s="50">
        <v>1</v>
      </c>
      <c r="C99" s="47">
        <v>105392</v>
      </c>
      <c r="D99" s="48">
        <v>105393</v>
      </c>
      <c r="E99" s="26"/>
      <c r="F99" s="22"/>
    </row>
    <row r="100" spans="1:6" x14ac:dyDescent="0.2">
      <c r="A100" s="49" t="s">
        <v>17</v>
      </c>
      <c r="B100" s="48">
        <v>6805</v>
      </c>
      <c r="C100" s="48">
        <v>257166</v>
      </c>
      <c r="D100" s="48">
        <v>263971</v>
      </c>
      <c r="E100" s="28"/>
      <c r="F100" s="22"/>
    </row>
    <row r="101" spans="1:6" s="163" customFormat="1" x14ac:dyDescent="0.2">
      <c r="A101" s="161" t="s">
        <v>108</v>
      </c>
      <c r="B101" s="162">
        <f>B100-SUM(B92:B99)</f>
        <v>0</v>
      </c>
      <c r="C101" s="162">
        <f t="shared" ref="C101" si="15">C100-SUM(C92:C99)</f>
        <v>0</v>
      </c>
      <c r="D101" s="162">
        <f t="shared" ref="D101" si="16">D100-SUM(D92:D99)</f>
        <v>0</v>
      </c>
      <c r="F101" s="164"/>
    </row>
    <row r="102" spans="1:6" x14ac:dyDescent="0.2">
      <c r="A102" s="39"/>
      <c r="B102" s="39"/>
      <c r="C102" s="39"/>
      <c r="D102" s="40"/>
      <c r="F102" s="22"/>
    </row>
    <row r="103" spans="1:6" ht="30" x14ac:dyDescent="0.2">
      <c r="A103" s="43">
        <v>2016</v>
      </c>
      <c r="B103" s="42" t="s">
        <v>26</v>
      </c>
      <c r="C103" s="42" t="s">
        <v>27</v>
      </c>
      <c r="D103" s="43" t="s">
        <v>17</v>
      </c>
      <c r="E103" s="28"/>
    </row>
    <row r="104" spans="1:6" x14ac:dyDescent="0.2">
      <c r="A104" s="44"/>
      <c r="B104" s="44"/>
      <c r="C104" s="44"/>
      <c r="D104" s="45"/>
    </row>
    <row r="105" spans="1:6" x14ac:dyDescent="0.2">
      <c r="A105" s="46" t="s">
        <v>28</v>
      </c>
      <c r="B105" s="51">
        <v>6487</v>
      </c>
      <c r="C105" s="51">
        <v>6633</v>
      </c>
      <c r="D105" s="48">
        <v>13120</v>
      </c>
      <c r="E105" s="28"/>
    </row>
    <row r="106" spans="1:6" x14ac:dyDescent="0.2">
      <c r="A106" s="46" t="s">
        <v>35</v>
      </c>
      <c r="B106" s="50"/>
      <c r="C106" s="51">
        <v>196</v>
      </c>
      <c r="D106" s="48">
        <v>196</v>
      </c>
      <c r="E106" s="28"/>
    </row>
    <row r="107" spans="1:6" x14ac:dyDescent="0.2">
      <c r="A107" s="46" t="s">
        <v>95</v>
      </c>
      <c r="B107" s="51">
        <v>21</v>
      </c>
      <c r="C107" s="51">
        <v>24715</v>
      </c>
      <c r="D107" s="48">
        <v>24736</v>
      </c>
      <c r="E107" s="28"/>
      <c r="F107" s="22"/>
    </row>
    <row r="108" spans="1:6" ht="18" customHeight="1" x14ac:dyDescent="0.2">
      <c r="A108" s="46" t="s">
        <v>29</v>
      </c>
      <c r="B108" s="51"/>
      <c r="C108" s="51">
        <v>28226</v>
      </c>
      <c r="D108" s="48">
        <v>28226</v>
      </c>
      <c r="E108" s="28"/>
      <c r="F108" s="22"/>
    </row>
    <row r="109" spans="1:6" ht="12" customHeight="1" x14ac:dyDescent="0.2">
      <c r="A109" s="46" t="s">
        <v>30</v>
      </c>
      <c r="B109" s="51"/>
      <c r="C109" s="51">
        <v>2440</v>
      </c>
      <c r="D109" s="48">
        <v>2440</v>
      </c>
      <c r="E109" s="28"/>
      <c r="F109" s="22"/>
    </row>
    <row r="110" spans="1:6" ht="12" customHeight="1" x14ac:dyDescent="0.2">
      <c r="A110" s="46" t="s">
        <v>31</v>
      </c>
      <c r="B110" s="51">
        <v>41</v>
      </c>
      <c r="C110" s="51">
        <v>74956</v>
      </c>
      <c r="D110" s="48">
        <v>74997</v>
      </c>
      <c r="E110" s="28"/>
      <c r="F110" s="22"/>
    </row>
    <row r="111" spans="1:6" x14ac:dyDescent="0.2">
      <c r="A111" s="46" t="s">
        <v>32</v>
      </c>
      <c r="B111" s="51"/>
      <c r="C111" s="51">
        <v>260</v>
      </c>
      <c r="D111" s="48">
        <v>260</v>
      </c>
      <c r="E111" s="28"/>
      <c r="F111" s="22"/>
    </row>
    <row r="112" spans="1:6" x14ac:dyDescent="0.2">
      <c r="A112" s="46" t="s">
        <v>33</v>
      </c>
      <c r="B112" s="51"/>
      <c r="C112" s="51">
        <v>14</v>
      </c>
      <c r="D112" s="48">
        <v>14</v>
      </c>
      <c r="E112" s="28"/>
      <c r="F112" s="22"/>
    </row>
    <row r="113" spans="1:6" x14ac:dyDescent="0.2">
      <c r="A113" s="46" t="s">
        <v>34</v>
      </c>
      <c r="B113" s="50">
        <v>4</v>
      </c>
      <c r="C113" s="51">
        <v>101126</v>
      </c>
      <c r="D113" s="48">
        <v>101130</v>
      </c>
      <c r="E113" s="26"/>
      <c r="F113" s="22"/>
    </row>
    <row r="114" spans="1:6" x14ac:dyDescent="0.2">
      <c r="A114" s="49" t="s">
        <v>17</v>
      </c>
      <c r="B114" s="48">
        <v>6553</v>
      </c>
      <c r="C114" s="48">
        <v>238566</v>
      </c>
      <c r="D114" s="48">
        <v>245119</v>
      </c>
      <c r="E114" s="28"/>
      <c r="F114" s="22"/>
    </row>
    <row r="115" spans="1:6" s="163" customFormat="1" x14ac:dyDescent="0.2">
      <c r="A115" s="161" t="s">
        <v>108</v>
      </c>
      <c r="B115" s="162">
        <f>B114-SUM(B105:B113)</f>
        <v>0</v>
      </c>
      <c r="C115" s="162">
        <f t="shared" ref="C115:D115" si="17">C114-SUM(C105:C113)</f>
        <v>0</v>
      </c>
      <c r="D115" s="162">
        <f t="shared" si="17"/>
        <v>0</v>
      </c>
      <c r="E115" s="165"/>
      <c r="F115" s="164"/>
    </row>
    <row r="116" spans="1:6" x14ac:dyDescent="0.2">
      <c r="A116" s="39"/>
      <c r="B116" s="39"/>
      <c r="C116" s="39"/>
      <c r="D116" s="40"/>
      <c r="E116" s="28"/>
      <c r="F116" s="22"/>
    </row>
    <row r="117" spans="1:6" ht="30" x14ac:dyDescent="0.2">
      <c r="A117" s="43">
        <v>2015</v>
      </c>
      <c r="B117" s="42" t="s">
        <v>26</v>
      </c>
      <c r="C117" s="42" t="s">
        <v>27</v>
      </c>
      <c r="D117" s="43" t="s">
        <v>17</v>
      </c>
      <c r="E117" s="28"/>
    </row>
    <row r="118" spans="1:6" x14ac:dyDescent="0.2">
      <c r="A118" s="44"/>
      <c r="B118" s="44"/>
      <c r="C118" s="44"/>
      <c r="D118" s="45"/>
      <c r="E118" s="28"/>
    </row>
    <row r="119" spans="1:6" x14ac:dyDescent="0.2">
      <c r="A119" s="46" t="s">
        <v>28</v>
      </c>
      <c r="B119" s="51">
        <v>5746</v>
      </c>
      <c r="C119" s="51">
        <v>5379</v>
      </c>
      <c r="D119" s="48">
        <v>11125</v>
      </c>
      <c r="E119" s="28"/>
    </row>
    <row r="120" spans="1:6" x14ac:dyDescent="0.2">
      <c r="A120" s="46" t="s">
        <v>35</v>
      </c>
      <c r="B120" s="51"/>
      <c r="C120" s="51">
        <v>221</v>
      </c>
      <c r="D120" s="48">
        <v>221</v>
      </c>
      <c r="E120" s="28"/>
    </row>
    <row r="121" spans="1:6" x14ac:dyDescent="0.2">
      <c r="A121" s="46" t="s">
        <v>95</v>
      </c>
      <c r="B121" s="51">
        <v>11</v>
      </c>
      <c r="C121" s="51">
        <v>20998</v>
      </c>
      <c r="D121" s="48">
        <v>21009</v>
      </c>
      <c r="E121" s="28"/>
      <c r="F121" s="22"/>
    </row>
    <row r="122" spans="1:6" x14ac:dyDescent="0.2">
      <c r="A122" s="46" t="s">
        <v>29</v>
      </c>
      <c r="B122" s="51"/>
      <c r="C122" s="51">
        <v>27114</v>
      </c>
      <c r="D122" s="48">
        <v>27114</v>
      </c>
      <c r="E122" s="28"/>
      <c r="F122" s="22"/>
    </row>
    <row r="123" spans="1:6" ht="12" customHeight="1" x14ac:dyDescent="0.2">
      <c r="A123" s="46" t="s">
        <v>30</v>
      </c>
      <c r="B123" s="51"/>
      <c r="C123" s="51">
        <v>20</v>
      </c>
      <c r="D123" s="48">
        <v>20</v>
      </c>
      <c r="E123" s="28"/>
      <c r="F123" s="22"/>
    </row>
    <row r="124" spans="1:6" x14ac:dyDescent="0.2">
      <c r="A124" s="46" t="s">
        <v>31</v>
      </c>
      <c r="B124" s="51">
        <v>36</v>
      </c>
      <c r="C124" s="51">
        <v>76023</v>
      </c>
      <c r="D124" s="48">
        <v>76059</v>
      </c>
      <c r="E124" s="28"/>
      <c r="F124" s="22"/>
    </row>
    <row r="125" spans="1:6" x14ac:dyDescent="0.2">
      <c r="A125" s="46" t="s">
        <v>32</v>
      </c>
      <c r="B125" s="51"/>
      <c r="C125" s="51">
        <v>320</v>
      </c>
      <c r="D125" s="48">
        <v>320</v>
      </c>
      <c r="E125" s="28"/>
      <c r="F125" s="22"/>
    </row>
    <row r="126" spans="1:6" x14ac:dyDescent="0.2">
      <c r="A126" s="46" t="s">
        <v>33</v>
      </c>
      <c r="B126" s="51"/>
      <c r="C126" s="51">
        <v>11</v>
      </c>
      <c r="D126" s="48">
        <v>11</v>
      </c>
      <c r="E126" s="28"/>
      <c r="F126" s="22"/>
    </row>
    <row r="127" spans="1:6" x14ac:dyDescent="0.2">
      <c r="A127" s="46" t="s">
        <v>34</v>
      </c>
      <c r="B127" s="51">
        <v>3</v>
      </c>
      <c r="C127" s="51">
        <v>98790</v>
      </c>
      <c r="D127" s="48">
        <v>98793</v>
      </c>
      <c r="E127" s="28"/>
      <c r="F127" s="22"/>
    </row>
    <row r="128" spans="1:6" x14ac:dyDescent="0.2">
      <c r="A128" s="49" t="s">
        <v>17</v>
      </c>
      <c r="B128" s="48">
        <v>5796</v>
      </c>
      <c r="C128" s="48">
        <v>228876</v>
      </c>
      <c r="D128" s="48">
        <v>234672</v>
      </c>
      <c r="E128" s="28"/>
      <c r="F128" s="22"/>
    </row>
    <row r="129" spans="1:6" s="163" customFormat="1" x14ac:dyDescent="0.2">
      <c r="A129" s="161" t="s">
        <v>108</v>
      </c>
      <c r="B129" s="162">
        <f>B128-SUM(B119:B127)</f>
        <v>0</v>
      </c>
      <c r="C129" s="162">
        <f t="shared" ref="C129" si="18">C128-SUM(C119:C127)</f>
        <v>0</v>
      </c>
      <c r="D129" s="162">
        <f t="shared" ref="D129" si="19">D128-SUM(D119:D127)</f>
        <v>0</v>
      </c>
      <c r="F129" s="164"/>
    </row>
    <row r="130" spans="1:6" x14ac:dyDescent="0.2">
      <c r="A130" s="30"/>
      <c r="B130" s="30"/>
      <c r="C130" s="30"/>
      <c r="D130" s="30"/>
    </row>
    <row r="131" spans="1:6" ht="30" x14ac:dyDescent="0.2">
      <c r="A131" s="43">
        <v>2014</v>
      </c>
      <c r="B131" s="42" t="s">
        <v>26</v>
      </c>
      <c r="C131" s="42" t="s">
        <v>27</v>
      </c>
      <c r="D131" s="43" t="s">
        <v>17</v>
      </c>
      <c r="E131" s="28"/>
    </row>
    <row r="132" spans="1:6" ht="27" customHeight="1" x14ac:dyDescent="0.2">
      <c r="A132" s="44"/>
      <c r="B132" s="52"/>
      <c r="C132" s="52"/>
      <c r="D132" s="45"/>
    </row>
    <row r="133" spans="1:6" s="13" customFormat="1" x14ac:dyDescent="0.2">
      <c r="A133" s="46" t="s">
        <v>28</v>
      </c>
      <c r="B133" s="51">
        <v>7139</v>
      </c>
      <c r="C133" s="51">
        <v>4647</v>
      </c>
      <c r="D133" s="48">
        <v>11786</v>
      </c>
      <c r="E133" s="28"/>
    </row>
    <row r="134" spans="1:6" ht="13.5" customHeight="1" x14ac:dyDescent="0.2">
      <c r="A134" s="46" t="s">
        <v>35</v>
      </c>
      <c r="B134" s="51"/>
      <c r="C134" s="51">
        <v>231</v>
      </c>
      <c r="D134" s="48">
        <v>231</v>
      </c>
      <c r="E134" s="28"/>
      <c r="F134" s="22"/>
    </row>
    <row r="135" spans="1:6" x14ac:dyDescent="0.2">
      <c r="A135" s="46" t="s">
        <v>95</v>
      </c>
      <c r="B135" s="51">
        <v>24</v>
      </c>
      <c r="C135" s="51">
        <v>19183</v>
      </c>
      <c r="D135" s="48">
        <v>19207</v>
      </c>
      <c r="E135" s="28"/>
      <c r="F135" s="22"/>
    </row>
    <row r="136" spans="1:6" ht="12" customHeight="1" x14ac:dyDescent="0.2">
      <c r="A136" s="46" t="s">
        <v>29</v>
      </c>
      <c r="B136" s="51"/>
      <c r="C136" s="51">
        <v>25090</v>
      </c>
      <c r="D136" s="48">
        <v>25090</v>
      </c>
      <c r="E136" s="28"/>
      <c r="F136" s="22"/>
    </row>
    <row r="137" spans="1:6" x14ac:dyDescent="0.2">
      <c r="A137" s="46" t="s">
        <v>31</v>
      </c>
      <c r="B137" s="51">
        <v>58</v>
      </c>
      <c r="C137" s="51">
        <v>77325</v>
      </c>
      <c r="D137" s="48">
        <v>77383</v>
      </c>
      <c r="E137" s="28"/>
      <c r="F137" s="22"/>
    </row>
    <row r="138" spans="1:6" x14ac:dyDescent="0.2">
      <c r="A138" s="46" t="s">
        <v>32</v>
      </c>
      <c r="B138" s="51"/>
      <c r="C138" s="51">
        <v>359</v>
      </c>
      <c r="D138" s="48">
        <v>359</v>
      </c>
      <c r="E138" s="28"/>
      <c r="F138" s="22"/>
    </row>
    <row r="139" spans="1:6" x14ac:dyDescent="0.2">
      <c r="A139" s="46" t="s">
        <v>33</v>
      </c>
      <c r="B139" s="51"/>
      <c r="C139" s="51">
        <v>10</v>
      </c>
      <c r="D139" s="48">
        <v>10</v>
      </c>
      <c r="E139" s="28"/>
      <c r="F139" s="22"/>
    </row>
    <row r="140" spans="1:6" s="13" customFormat="1" x14ac:dyDescent="0.2">
      <c r="A140" s="46" t="s">
        <v>34</v>
      </c>
      <c r="B140" s="51">
        <v>9</v>
      </c>
      <c r="C140" s="51">
        <v>93972</v>
      </c>
      <c r="D140" s="48">
        <v>93981</v>
      </c>
      <c r="E140" s="28"/>
      <c r="F140" s="22"/>
    </row>
    <row r="141" spans="1:6" x14ac:dyDescent="0.2">
      <c r="A141" s="49" t="s">
        <v>17</v>
      </c>
      <c r="B141" s="48">
        <v>7230</v>
      </c>
      <c r="C141" s="48">
        <v>220817</v>
      </c>
      <c r="D141" s="48">
        <v>228047</v>
      </c>
      <c r="E141" s="28"/>
      <c r="F141" s="22"/>
    </row>
    <row r="142" spans="1:6" s="163" customFormat="1" x14ac:dyDescent="0.2">
      <c r="A142" s="161" t="s">
        <v>108</v>
      </c>
      <c r="B142" s="162">
        <f>B141-SUM(B132:B140)</f>
        <v>0</v>
      </c>
      <c r="C142" s="162">
        <f t="shared" ref="C142" si="20">C141-SUM(C132:C140)</f>
        <v>0</v>
      </c>
      <c r="D142" s="162">
        <f t="shared" ref="D142" si="21">D141-SUM(D132:D140)</f>
        <v>0</v>
      </c>
      <c r="F142" s="164"/>
    </row>
    <row r="143" spans="1:6" x14ac:dyDescent="0.2">
      <c r="A143" s="30"/>
      <c r="B143" s="30"/>
      <c r="C143" s="30"/>
      <c r="D143" s="30"/>
    </row>
    <row r="144" spans="1:6" s="13" customFormat="1" ht="30" x14ac:dyDescent="0.2">
      <c r="A144" s="43">
        <v>2013</v>
      </c>
      <c r="B144" s="42" t="s">
        <v>26</v>
      </c>
      <c r="C144" s="42" t="s">
        <v>27</v>
      </c>
      <c r="D144" s="43" t="s">
        <v>17</v>
      </c>
      <c r="E144" s="28"/>
    </row>
    <row r="145" spans="1:6" x14ac:dyDescent="0.2">
      <c r="A145" s="44"/>
      <c r="B145" s="44"/>
      <c r="C145" s="44"/>
      <c r="D145" s="45"/>
    </row>
    <row r="146" spans="1:6" x14ac:dyDescent="0.2">
      <c r="A146" s="46" t="s">
        <v>28</v>
      </c>
      <c r="B146" s="51">
        <v>13463</v>
      </c>
      <c r="C146" s="51">
        <v>3524</v>
      </c>
      <c r="D146" s="48">
        <v>16987</v>
      </c>
      <c r="E146" s="28"/>
    </row>
    <row r="147" spans="1:6" x14ac:dyDescent="0.2">
      <c r="A147" s="46" t="s">
        <v>35</v>
      </c>
      <c r="B147" s="51">
        <v>1</v>
      </c>
      <c r="C147" s="51">
        <v>251</v>
      </c>
      <c r="D147" s="48">
        <v>252</v>
      </c>
      <c r="E147" s="28"/>
      <c r="F147" s="22"/>
    </row>
    <row r="148" spans="1:6" ht="12" customHeight="1" x14ac:dyDescent="0.2">
      <c r="A148" s="46" t="s">
        <v>95</v>
      </c>
      <c r="B148" s="51">
        <v>28</v>
      </c>
      <c r="C148" s="51">
        <v>17246</v>
      </c>
      <c r="D148" s="48">
        <v>17274</v>
      </c>
      <c r="E148" s="28"/>
      <c r="F148" s="22"/>
    </row>
    <row r="149" spans="1:6" x14ac:dyDescent="0.2">
      <c r="A149" s="46" t="s">
        <v>29</v>
      </c>
      <c r="B149" s="51"/>
      <c r="C149" s="51">
        <v>24717</v>
      </c>
      <c r="D149" s="48">
        <v>24717</v>
      </c>
      <c r="E149" s="28"/>
      <c r="F149" s="22"/>
    </row>
    <row r="150" spans="1:6" s="13" customFormat="1" x14ac:dyDescent="0.2">
      <c r="A150" s="46" t="s">
        <v>31</v>
      </c>
      <c r="B150" s="51">
        <v>246</v>
      </c>
      <c r="C150" s="51">
        <v>76770</v>
      </c>
      <c r="D150" s="48">
        <v>77016</v>
      </c>
      <c r="E150" s="28"/>
      <c r="F150" s="22"/>
    </row>
    <row r="151" spans="1:6" x14ac:dyDescent="0.2">
      <c r="A151" s="46" t="s">
        <v>32</v>
      </c>
      <c r="B151" s="51"/>
      <c r="C151" s="51">
        <v>298</v>
      </c>
      <c r="D151" s="48">
        <v>298</v>
      </c>
      <c r="E151" s="28"/>
      <c r="F151" s="22"/>
    </row>
    <row r="152" spans="1:6" x14ac:dyDescent="0.2">
      <c r="A152" s="46" t="s">
        <v>33</v>
      </c>
      <c r="B152" s="51"/>
      <c r="C152" s="51">
        <v>8</v>
      </c>
      <c r="D152" s="48">
        <v>8</v>
      </c>
      <c r="E152" s="28"/>
      <c r="F152" s="22"/>
    </row>
    <row r="153" spans="1:6" x14ac:dyDescent="0.2">
      <c r="A153" s="46" t="s">
        <v>34</v>
      </c>
      <c r="B153" s="51">
        <v>91</v>
      </c>
      <c r="C153" s="51">
        <v>91572</v>
      </c>
      <c r="D153" s="48">
        <v>91663</v>
      </c>
      <c r="E153" s="28"/>
      <c r="F153" s="22"/>
    </row>
    <row r="154" spans="1:6" s="13" customFormat="1" x14ac:dyDescent="0.2">
      <c r="A154" s="49" t="s">
        <v>17</v>
      </c>
      <c r="B154" s="48">
        <v>13829</v>
      </c>
      <c r="C154" s="48">
        <v>214386</v>
      </c>
      <c r="D154" s="48">
        <v>228215</v>
      </c>
      <c r="E154" s="28"/>
      <c r="F154" s="22"/>
    </row>
    <row r="155" spans="1:6" s="163" customFormat="1" x14ac:dyDescent="0.2">
      <c r="A155" s="161" t="s">
        <v>108</v>
      </c>
      <c r="B155" s="162">
        <f>B154-SUM(B145:B153)</f>
        <v>0</v>
      </c>
      <c r="C155" s="162">
        <f t="shared" ref="C155" si="22">C154-SUM(C145:C153)</f>
        <v>0</v>
      </c>
      <c r="D155" s="162">
        <f t="shared" ref="D155" si="23">D154-SUM(D145:D153)</f>
        <v>0</v>
      </c>
      <c r="F155" s="164"/>
    </row>
    <row r="156" spans="1:6" x14ac:dyDescent="0.2">
      <c r="A156" s="30"/>
      <c r="B156" s="30"/>
      <c r="C156" s="30"/>
      <c r="D156" s="30"/>
    </row>
    <row r="157" spans="1:6" ht="30" x14ac:dyDescent="0.2">
      <c r="A157" s="43">
        <v>2012</v>
      </c>
      <c r="B157" s="42" t="s">
        <v>26</v>
      </c>
      <c r="C157" s="42" t="s">
        <v>27</v>
      </c>
      <c r="D157" s="43" t="s">
        <v>17</v>
      </c>
      <c r="E157" s="53"/>
    </row>
    <row r="158" spans="1:6" ht="12" customHeight="1" x14ac:dyDescent="0.2">
      <c r="A158" s="44"/>
      <c r="B158" s="44"/>
      <c r="C158" s="44"/>
      <c r="D158" s="45"/>
    </row>
    <row r="159" spans="1:6" ht="12" customHeight="1" x14ac:dyDescent="0.2">
      <c r="A159" s="46" t="s">
        <v>28</v>
      </c>
      <c r="B159" s="51">
        <v>13471</v>
      </c>
      <c r="C159" s="51">
        <v>3066</v>
      </c>
      <c r="D159" s="48">
        <v>16537</v>
      </c>
      <c r="E159" s="28"/>
      <c r="F159" s="22"/>
    </row>
    <row r="160" spans="1:6" x14ac:dyDescent="0.2">
      <c r="A160" s="46" t="s">
        <v>35</v>
      </c>
      <c r="B160" s="51"/>
      <c r="C160" s="51">
        <v>285</v>
      </c>
      <c r="D160" s="48">
        <v>285</v>
      </c>
      <c r="E160" s="28"/>
      <c r="F160" s="22"/>
    </row>
    <row r="161" spans="1:6" x14ac:dyDescent="0.2">
      <c r="A161" s="46" t="s">
        <v>95</v>
      </c>
      <c r="B161" s="51">
        <v>52</v>
      </c>
      <c r="C161" s="51">
        <v>17470</v>
      </c>
      <c r="D161" s="48">
        <v>17522</v>
      </c>
      <c r="E161" s="28"/>
      <c r="F161" s="22"/>
    </row>
    <row r="162" spans="1:6" x14ac:dyDescent="0.2">
      <c r="A162" s="46" t="s">
        <v>29</v>
      </c>
      <c r="B162" s="51"/>
      <c r="C162" s="51">
        <v>25236</v>
      </c>
      <c r="D162" s="48">
        <v>25236</v>
      </c>
      <c r="E162" s="28"/>
      <c r="F162" s="22"/>
    </row>
    <row r="163" spans="1:6" x14ac:dyDescent="0.2">
      <c r="A163" s="46" t="s">
        <v>31</v>
      </c>
      <c r="B163" s="51">
        <v>455</v>
      </c>
      <c r="C163" s="51">
        <v>68475</v>
      </c>
      <c r="D163" s="48">
        <v>68930</v>
      </c>
      <c r="E163" s="28"/>
      <c r="F163" s="22"/>
    </row>
    <row r="164" spans="1:6" x14ac:dyDescent="0.2">
      <c r="A164" s="46" t="s">
        <v>32</v>
      </c>
      <c r="B164" s="51"/>
      <c r="C164" s="51">
        <v>228</v>
      </c>
      <c r="D164" s="48">
        <v>228</v>
      </c>
      <c r="E164" s="53"/>
      <c r="F164" s="22"/>
    </row>
    <row r="165" spans="1:6" x14ac:dyDescent="0.2">
      <c r="A165" s="46" t="s">
        <v>33</v>
      </c>
      <c r="B165" s="51"/>
      <c r="C165" s="51">
        <v>5</v>
      </c>
      <c r="D165" s="48">
        <v>5</v>
      </c>
      <c r="E165" s="28"/>
      <c r="F165" s="22"/>
    </row>
    <row r="166" spans="1:6" x14ac:dyDescent="0.2">
      <c r="A166" s="46" t="s">
        <v>34</v>
      </c>
      <c r="B166" s="51">
        <v>194</v>
      </c>
      <c r="C166" s="51">
        <v>85206</v>
      </c>
      <c r="D166" s="48">
        <v>85400</v>
      </c>
      <c r="E166" s="28"/>
      <c r="F166" s="22"/>
    </row>
    <row r="167" spans="1:6" x14ac:dyDescent="0.2">
      <c r="A167" s="49" t="s">
        <v>17</v>
      </c>
      <c r="B167" s="48">
        <v>14172</v>
      </c>
      <c r="C167" s="48">
        <v>199971</v>
      </c>
      <c r="D167" s="48">
        <v>214143</v>
      </c>
      <c r="E167" s="28"/>
      <c r="F167" s="22"/>
    </row>
    <row r="168" spans="1:6" s="163" customFormat="1" x14ac:dyDescent="0.2">
      <c r="A168" s="161" t="s">
        <v>108</v>
      </c>
      <c r="B168" s="162">
        <f>B167-SUM(B158:B166)</f>
        <v>0</v>
      </c>
      <c r="C168" s="162">
        <f t="shared" ref="C168" si="24">C167-SUM(C158:C166)</f>
        <v>0</v>
      </c>
      <c r="D168" s="162">
        <f t="shared" ref="D168" si="25">D167-SUM(D158:D166)</f>
        <v>0</v>
      </c>
    </row>
    <row r="169" spans="1:6" ht="30" x14ac:dyDescent="0.2">
      <c r="A169" s="43">
        <v>2011</v>
      </c>
      <c r="B169" s="42" t="s">
        <v>26</v>
      </c>
      <c r="C169" s="42" t="s">
        <v>27</v>
      </c>
      <c r="D169" s="43" t="s">
        <v>17</v>
      </c>
      <c r="E169" s="28"/>
    </row>
    <row r="170" spans="1:6" ht="15" customHeight="1" x14ac:dyDescent="0.2">
      <c r="A170" s="44"/>
      <c r="B170" s="44"/>
      <c r="C170" s="44"/>
      <c r="D170" s="45"/>
    </row>
    <row r="171" spans="1:6" x14ac:dyDescent="0.2">
      <c r="A171" s="46" t="s">
        <v>28</v>
      </c>
      <c r="B171" s="51">
        <v>10961</v>
      </c>
      <c r="C171" s="51">
        <v>2437</v>
      </c>
      <c r="D171" s="48">
        <v>13398</v>
      </c>
      <c r="E171" s="28"/>
    </row>
    <row r="172" spans="1:6" x14ac:dyDescent="0.2">
      <c r="A172" s="46" t="s">
        <v>35</v>
      </c>
      <c r="B172" s="51"/>
      <c r="C172" s="51">
        <v>293</v>
      </c>
      <c r="D172" s="48">
        <v>293</v>
      </c>
      <c r="E172" s="28"/>
    </row>
    <row r="173" spans="1:6" x14ac:dyDescent="0.2">
      <c r="A173" s="46" t="s">
        <v>95</v>
      </c>
      <c r="B173" s="51">
        <v>54</v>
      </c>
      <c r="C173" s="51">
        <v>16649</v>
      </c>
      <c r="D173" s="48">
        <v>16703</v>
      </c>
      <c r="E173" s="28"/>
    </row>
    <row r="174" spans="1:6" x14ac:dyDescent="0.2">
      <c r="A174" s="46" t="s">
        <v>29</v>
      </c>
      <c r="B174" s="51"/>
      <c r="C174" s="51">
        <v>23423</v>
      </c>
      <c r="D174" s="48">
        <v>23423</v>
      </c>
      <c r="E174" s="53"/>
    </row>
    <row r="175" spans="1:6" x14ac:dyDescent="0.2">
      <c r="A175" s="46" t="s">
        <v>31</v>
      </c>
      <c r="B175" s="51">
        <v>461</v>
      </c>
      <c r="C175" s="51">
        <v>66364</v>
      </c>
      <c r="D175" s="48">
        <v>66825</v>
      </c>
      <c r="E175" s="28"/>
    </row>
    <row r="176" spans="1:6" x14ac:dyDescent="0.2">
      <c r="A176" s="46" t="s">
        <v>32</v>
      </c>
      <c r="B176" s="51"/>
      <c r="C176" s="51">
        <v>233</v>
      </c>
      <c r="D176" s="48">
        <v>233</v>
      </c>
      <c r="E176" s="28"/>
    </row>
    <row r="177" spans="1:5" x14ac:dyDescent="0.2">
      <c r="A177" s="46" t="s">
        <v>33</v>
      </c>
      <c r="B177" s="51"/>
      <c r="C177" s="51">
        <v>7</v>
      </c>
      <c r="D177" s="48">
        <v>7</v>
      </c>
      <c r="E177" s="28"/>
    </row>
    <row r="178" spans="1:5" x14ac:dyDescent="0.2">
      <c r="A178" s="46" t="s">
        <v>12</v>
      </c>
      <c r="B178" s="51">
        <v>131</v>
      </c>
      <c r="C178" s="51">
        <v>90200</v>
      </c>
      <c r="D178" s="48">
        <v>90331</v>
      </c>
      <c r="E178" s="53"/>
    </row>
    <row r="179" spans="1:5" x14ac:dyDescent="0.2">
      <c r="A179" s="49" t="s">
        <v>17</v>
      </c>
      <c r="B179" s="48">
        <v>11607</v>
      </c>
      <c r="C179" s="48">
        <v>199606</v>
      </c>
      <c r="D179" s="48">
        <v>211213</v>
      </c>
      <c r="E179" s="28"/>
    </row>
    <row r="180" spans="1:5" s="163" customFormat="1" x14ac:dyDescent="0.2">
      <c r="A180" s="161" t="s">
        <v>108</v>
      </c>
      <c r="B180" s="162">
        <f>B179-SUM(B170:B178)</f>
        <v>0</v>
      </c>
      <c r="C180" s="162">
        <f t="shared" ref="C180" si="26">C179-SUM(C170:C178)</f>
        <v>0</v>
      </c>
      <c r="D180" s="162">
        <f t="shared" ref="D180" si="27">D179-SUM(D170:D178)</f>
        <v>0</v>
      </c>
    </row>
    <row r="181" spans="1:5" x14ac:dyDescent="0.2">
      <c r="A181" s="169" t="s">
        <v>105</v>
      </c>
      <c r="B181" s="170"/>
      <c r="C181" s="170"/>
      <c r="D181" s="170"/>
      <c r="E181" s="171"/>
    </row>
    <row r="182" spans="1:5" x14ac:dyDescent="0.2">
      <c r="A182" s="172" t="s">
        <v>90</v>
      </c>
      <c r="B182" s="173"/>
      <c r="C182" s="173"/>
      <c r="D182" s="173"/>
      <c r="E182" s="174"/>
    </row>
  </sheetData>
  <mergeCells count="3">
    <mergeCell ref="A1:C1"/>
    <mergeCell ref="A181:E181"/>
    <mergeCell ref="A182:E18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P33" activeCellId="5" sqref="P13 P18 P20 P26 P31 P33"/>
    </sheetView>
  </sheetViews>
  <sheetFormatPr baseColWidth="10" defaultColWidth="9.140625" defaultRowHeight="15" x14ac:dyDescent="0.2"/>
  <cols>
    <col min="1" max="1" width="15.5703125" style="1" customWidth="1"/>
    <col min="2" max="2" width="35.5703125" style="1" customWidth="1"/>
    <col min="3" max="7" width="9.28515625" style="1" customWidth="1"/>
    <col min="8" max="8" width="11" style="1" customWidth="1"/>
    <col min="9" max="9" width="10.85546875" style="1" customWidth="1"/>
    <col min="10" max="10" width="9.140625" style="1"/>
    <col min="11" max="11" width="11.28515625" style="1" customWidth="1"/>
    <col min="12" max="12" width="12.42578125" style="1" customWidth="1"/>
    <col min="13" max="13" width="12.5703125" style="1" customWidth="1"/>
    <col min="14" max="15" width="16.85546875" style="1" customWidth="1"/>
    <col min="16" max="16" width="17.5703125" style="1" bestFit="1" customWidth="1"/>
    <col min="17" max="17" width="17.5703125" style="13" customWidth="1"/>
    <col min="18" max="19" width="14.5703125" style="1" customWidth="1"/>
    <col min="20" max="16384" width="9.140625" style="1"/>
  </cols>
  <sheetData>
    <row r="1" spans="1:19" x14ac:dyDescent="0.2">
      <c r="A1" s="29" t="s">
        <v>36</v>
      </c>
    </row>
    <row r="3" spans="1:19" ht="27.75" customHeight="1" x14ac:dyDescent="0.2">
      <c r="A3" s="176" t="s">
        <v>103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9" x14ac:dyDescent="0.2">
      <c r="A4" s="29"/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30"/>
    </row>
    <row r="5" spans="1:19" ht="40.5" customHeight="1" x14ac:dyDescent="0.2">
      <c r="A5" s="55"/>
      <c r="B5" s="57"/>
      <c r="C5" s="58">
        <v>2011</v>
      </c>
      <c r="D5" s="58">
        <v>2012</v>
      </c>
      <c r="E5" s="58">
        <v>2013</v>
      </c>
      <c r="F5" s="58">
        <v>2014</v>
      </c>
      <c r="G5" s="58">
        <v>2015</v>
      </c>
      <c r="H5" s="58">
        <v>2016</v>
      </c>
      <c r="I5" s="58">
        <v>2017</v>
      </c>
      <c r="J5" s="58">
        <v>2018</v>
      </c>
      <c r="K5" s="58">
        <v>2019</v>
      </c>
      <c r="L5" s="58">
        <v>2020</v>
      </c>
      <c r="M5" s="58">
        <v>2021</v>
      </c>
      <c r="N5" s="58">
        <v>2022</v>
      </c>
      <c r="O5" s="58">
        <v>2023</v>
      </c>
      <c r="P5" s="58" t="s">
        <v>96</v>
      </c>
      <c r="Q5" s="134" t="s">
        <v>97</v>
      </c>
      <c r="R5" s="58" t="s">
        <v>37</v>
      </c>
    </row>
    <row r="6" spans="1:19" s="13" customFormat="1" ht="6" customHeight="1" x14ac:dyDescent="0.2">
      <c r="A6" s="59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9" ht="13.5" customHeight="1" x14ac:dyDescent="0.25">
      <c r="A7" s="175" t="s">
        <v>38</v>
      </c>
      <c r="B7" s="61" t="s">
        <v>39</v>
      </c>
      <c r="C7" s="51">
        <v>13997</v>
      </c>
      <c r="D7" s="51">
        <v>11402</v>
      </c>
      <c r="E7" s="51">
        <v>13066</v>
      </c>
      <c r="F7" s="51">
        <v>13928</v>
      </c>
      <c r="G7" s="51">
        <v>14665</v>
      </c>
      <c r="H7" s="51">
        <v>17441</v>
      </c>
      <c r="I7" s="51">
        <v>20898</v>
      </c>
      <c r="J7" s="51">
        <v>26318</v>
      </c>
      <c r="K7" s="51">
        <v>31979</v>
      </c>
      <c r="L7" s="51">
        <v>21031</v>
      </c>
      <c r="M7" s="51">
        <v>27187</v>
      </c>
      <c r="N7" s="51">
        <v>37046</v>
      </c>
      <c r="O7" s="51">
        <v>40225</v>
      </c>
      <c r="P7" s="51">
        <v>36721</v>
      </c>
      <c r="Q7" s="51">
        <v>32660</v>
      </c>
      <c r="R7" s="113">
        <f>Q7/P7-1</f>
        <v>-0.11059067018872037</v>
      </c>
      <c r="S7" s="128"/>
    </row>
    <row r="8" spans="1:19" ht="13.5" customHeight="1" x14ac:dyDescent="0.25">
      <c r="A8" s="175"/>
      <c r="B8" s="61" t="s">
        <v>40</v>
      </c>
      <c r="C8" s="51">
        <v>2072</v>
      </c>
      <c r="D8" s="51">
        <v>2681</v>
      </c>
      <c r="E8" s="51">
        <v>3037</v>
      </c>
      <c r="F8" s="51">
        <v>3272</v>
      </c>
      <c r="G8" s="51">
        <v>3765</v>
      </c>
      <c r="H8" s="51">
        <v>3317</v>
      </c>
      <c r="I8" s="51">
        <v>3976</v>
      </c>
      <c r="J8" s="51">
        <v>4660</v>
      </c>
      <c r="K8" s="51">
        <v>5145</v>
      </c>
      <c r="L8" s="51">
        <v>3179</v>
      </c>
      <c r="M8" s="51">
        <v>3986</v>
      </c>
      <c r="N8" s="51">
        <v>4968</v>
      </c>
      <c r="O8" s="51">
        <v>5489</v>
      </c>
      <c r="P8" s="51">
        <v>6673</v>
      </c>
      <c r="Q8" s="51">
        <v>6810</v>
      </c>
      <c r="R8" s="113">
        <f t="shared" ref="R8:R10" si="0">Q8/P8-1</f>
        <v>2.053049602877266E-2</v>
      </c>
      <c r="S8" s="128"/>
    </row>
    <row r="9" spans="1:19" ht="13.5" customHeight="1" x14ac:dyDescent="0.25">
      <c r="A9" s="175"/>
      <c r="B9" s="61" t="s">
        <v>41</v>
      </c>
      <c r="C9" s="51">
        <v>123</v>
      </c>
      <c r="D9" s="51">
        <v>180</v>
      </c>
      <c r="E9" s="51">
        <v>133</v>
      </c>
      <c r="F9" s="51">
        <v>139</v>
      </c>
      <c r="G9" s="51">
        <v>160</v>
      </c>
      <c r="H9" s="51">
        <v>240</v>
      </c>
      <c r="I9" s="51">
        <v>708</v>
      </c>
      <c r="J9" s="51">
        <v>1054</v>
      </c>
      <c r="K9" s="51">
        <v>2089</v>
      </c>
      <c r="L9" s="51">
        <v>878</v>
      </c>
      <c r="M9" s="51">
        <v>1065</v>
      </c>
      <c r="N9" s="51">
        <v>1826</v>
      </c>
      <c r="O9" s="51">
        <v>2180</v>
      </c>
      <c r="P9" s="51">
        <v>2364</v>
      </c>
      <c r="Q9" s="51">
        <v>2530</v>
      </c>
      <c r="R9" s="113">
        <f t="shared" si="0"/>
        <v>7.0219966159052349E-2</v>
      </c>
      <c r="S9" s="128"/>
    </row>
    <row r="10" spans="1:19" ht="13.5" customHeight="1" x14ac:dyDescent="0.25">
      <c r="A10" s="175"/>
      <c r="B10" s="61" t="s">
        <v>42</v>
      </c>
      <c r="C10" s="51">
        <v>173</v>
      </c>
      <c r="D10" s="51">
        <v>159</v>
      </c>
      <c r="E10" s="51">
        <v>144</v>
      </c>
      <c r="F10" s="51">
        <v>171</v>
      </c>
      <c r="G10" s="51">
        <v>192</v>
      </c>
      <c r="H10" s="51">
        <v>160</v>
      </c>
      <c r="I10" s="51">
        <v>128</v>
      </c>
      <c r="J10" s="51">
        <v>174</v>
      </c>
      <c r="K10" s="51">
        <v>109</v>
      </c>
      <c r="L10" s="51">
        <v>107</v>
      </c>
      <c r="M10" s="51">
        <v>117</v>
      </c>
      <c r="N10" s="51">
        <v>231</v>
      </c>
      <c r="O10" s="51">
        <v>342</v>
      </c>
      <c r="P10" s="51">
        <v>311</v>
      </c>
      <c r="Q10" s="51">
        <v>260</v>
      </c>
      <c r="R10" s="113">
        <f t="shared" si="0"/>
        <v>-0.16398713826366562</v>
      </c>
      <c r="S10" s="128"/>
    </row>
    <row r="11" spans="1:19" ht="13.5" customHeight="1" x14ac:dyDescent="0.25">
      <c r="A11" s="175"/>
      <c r="B11" s="61" t="s">
        <v>43</v>
      </c>
      <c r="C11" s="51">
        <v>1079</v>
      </c>
      <c r="D11" s="51">
        <v>1130</v>
      </c>
      <c r="E11" s="51">
        <v>1008</v>
      </c>
      <c r="F11" s="51">
        <v>1208</v>
      </c>
      <c r="G11" s="51">
        <v>1493</v>
      </c>
      <c r="H11" s="51">
        <v>1524</v>
      </c>
      <c r="I11" s="51">
        <v>1812</v>
      </c>
      <c r="J11" s="51">
        <v>2323</v>
      </c>
      <c r="K11" s="51">
        <v>3686</v>
      </c>
      <c r="L11" s="51">
        <v>2142</v>
      </c>
      <c r="M11" s="51">
        <v>5676</v>
      </c>
      <c r="N11" s="51">
        <v>11176</v>
      </c>
      <c r="O11" s="51">
        <v>10526</v>
      </c>
      <c r="P11" s="51">
        <v>12534</v>
      </c>
      <c r="Q11" s="51">
        <v>8930</v>
      </c>
      <c r="R11" s="113">
        <f>Q11/P11-1</f>
        <v>-0.28753789692037657</v>
      </c>
      <c r="S11" s="128"/>
    </row>
    <row r="12" spans="1:19" ht="13.5" customHeight="1" x14ac:dyDescent="0.25">
      <c r="A12" s="175"/>
      <c r="B12" s="61" t="s">
        <v>11</v>
      </c>
      <c r="C12" s="51">
        <v>293</v>
      </c>
      <c r="D12" s="51">
        <v>286</v>
      </c>
      <c r="E12" s="51">
        <v>251</v>
      </c>
      <c r="F12" s="51">
        <v>231</v>
      </c>
      <c r="G12" s="51">
        <v>221</v>
      </c>
      <c r="H12" s="51">
        <v>196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113"/>
      <c r="S12" s="128"/>
    </row>
    <row r="13" spans="1:19" ht="13.5" customHeight="1" x14ac:dyDescent="0.25">
      <c r="A13" s="175"/>
      <c r="B13" s="62" t="s">
        <v>17</v>
      </c>
      <c r="C13" s="63">
        <v>17737</v>
      </c>
      <c r="D13" s="63">
        <v>15838</v>
      </c>
      <c r="E13" s="63">
        <v>17639</v>
      </c>
      <c r="F13" s="63">
        <v>18949</v>
      </c>
      <c r="G13" s="63">
        <v>20496</v>
      </c>
      <c r="H13" s="63">
        <v>22878</v>
      </c>
      <c r="I13" s="63">
        <v>27522</v>
      </c>
      <c r="J13" s="63">
        <v>34529</v>
      </c>
      <c r="K13" s="63">
        <v>43008</v>
      </c>
      <c r="L13" s="63">
        <v>27337</v>
      </c>
      <c r="M13" s="63">
        <v>38031</v>
      </c>
      <c r="N13" s="63">
        <v>55247</v>
      </c>
      <c r="O13" s="63">
        <v>58762</v>
      </c>
      <c r="P13" s="63">
        <f>SUM(P7:P11)</f>
        <v>58603</v>
      </c>
      <c r="Q13" s="63">
        <f>SUM(Q7:Q12)</f>
        <v>51190</v>
      </c>
      <c r="R13" s="116">
        <f>Q13/P13-1</f>
        <v>-0.12649523061959289</v>
      </c>
      <c r="S13" s="128"/>
    </row>
    <row r="14" spans="1:19" s="13" customFormat="1" ht="6" customHeight="1" x14ac:dyDescent="0.25">
      <c r="A14" s="64"/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88"/>
      <c r="R14" s="113"/>
      <c r="S14" s="128"/>
    </row>
    <row r="15" spans="1:19" ht="13.5" customHeight="1" x14ac:dyDescent="0.25">
      <c r="A15" s="175" t="s">
        <v>44</v>
      </c>
      <c r="B15" s="61" t="s">
        <v>45</v>
      </c>
      <c r="C15" s="51">
        <v>51916</v>
      </c>
      <c r="D15" s="51">
        <v>54823</v>
      </c>
      <c r="E15" s="51">
        <v>53668</v>
      </c>
      <c r="F15" s="51">
        <v>54931</v>
      </c>
      <c r="G15" s="51">
        <v>54823</v>
      </c>
      <c r="H15" s="51">
        <v>52472</v>
      </c>
      <c r="I15" s="51">
        <v>53326</v>
      </c>
      <c r="J15" s="51">
        <v>52823</v>
      </c>
      <c r="K15" s="51">
        <v>51499</v>
      </c>
      <c r="L15" s="51">
        <v>41331</v>
      </c>
      <c r="M15" s="51">
        <v>45976</v>
      </c>
      <c r="N15" s="51">
        <v>45283</v>
      </c>
      <c r="O15" s="51">
        <v>41782</v>
      </c>
      <c r="P15" s="51">
        <v>40102</v>
      </c>
      <c r="Q15" s="51">
        <v>40710</v>
      </c>
      <c r="R15" s="113">
        <f>Q15/P15-1</f>
        <v>1.5161338586604067E-2</v>
      </c>
      <c r="S15" s="128"/>
    </row>
    <row r="16" spans="1:19" ht="13.5" customHeight="1" x14ac:dyDescent="0.25">
      <c r="A16" s="175"/>
      <c r="B16" s="61" t="s">
        <v>46</v>
      </c>
      <c r="C16" s="51">
        <v>15018</v>
      </c>
      <c r="D16" s="51">
        <v>16823</v>
      </c>
      <c r="E16" s="51">
        <v>24167</v>
      </c>
      <c r="F16" s="51">
        <v>23734</v>
      </c>
      <c r="G16" s="51">
        <v>24099</v>
      </c>
      <c r="H16" s="51">
        <v>24459</v>
      </c>
      <c r="I16" s="51">
        <v>23527</v>
      </c>
      <c r="J16" s="51">
        <v>26857</v>
      </c>
      <c r="K16" s="51">
        <v>29145</v>
      </c>
      <c r="L16" s="51">
        <v>23820</v>
      </c>
      <c r="M16" s="51">
        <v>29732</v>
      </c>
      <c r="N16" s="51">
        <v>34599</v>
      </c>
      <c r="O16" s="51">
        <v>34543</v>
      </c>
      <c r="P16" s="51">
        <v>35574</v>
      </c>
      <c r="Q16" s="51">
        <v>32090</v>
      </c>
      <c r="R16" s="113">
        <f t="shared" ref="R16:R17" si="1">Q16/P16-1</f>
        <v>-9.7936695339292723E-2</v>
      </c>
      <c r="S16" s="128"/>
    </row>
    <row r="17" spans="1:19" ht="13.5" customHeight="1" x14ac:dyDescent="0.25">
      <c r="A17" s="175"/>
      <c r="B17" s="61" t="s">
        <v>47</v>
      </c>
      <c r="C17" s="51">
        <v>18941</v>
      </c>
      <c r="D17" s="51">
        <v>20569</v>
      </c>
      <c r="E17" s="51">
        <v>22508</v>
      </c>
      <c r="F17" s="51">
        <v>20995</v>
      </c>
      <c r="G17" s="51">
        <v>20398</v>
      </c>
      <c r="H17" s="51">
        <v>17449</v>
      </c>
      <c r="I17" s="51">
        <v>17432</v>
      </c>
      <c r="J17" s="51">
        <v>18090</v>
      </c>
      <c r="K17" s="51">
        <v>17819</v>
      </c>
      <c r="L17" s="51">
        <v>15589</v>
      </c>
      <c r="M17" s="51">
        <v>17873</v>
      </c>
      <c r="N17" s="51">
        <v>17156</v>
      </c>
      <c r="O17" s="51">
        <v>16394</v>
      </c>
      <c r="P17" s="51">
        <v>15354</v>
      </c>
      <c r="Q17" s="51">
        <v>18300</v>
      </c>
      <c r="R17" s="113">
        <f t="shared" si="1"/>
        <v>0.19187182493161381</v>
      </c>
      <c r="S17" s="128"/>
    </row>
    <row r="18" spans="1:19" ht="13.5" customHeight="1" x14ac:dyDescent="0.25">
      <c r="A18" s="175"/>
      <c r="B18" s="62" t="s">
        <v>17</v>
      </c>
      <c r="C18" s="63">
        <v>85875</v>
      </c>
      <c r="D18" s="63">
        <v>92215</v>
      </c>
      <c r="E18" s="63">
        <v>100343</v>
      </c>
      <c r="F18" s="63">
        <v>99660</v>
      </c>
      <c r="G18" s="63">
        <v>99320</v>
      </c>
      <c r="H18" s="63">
        <v>94380</v>
      </c>
      <c r="I18" s="63">
        <v>94285</v>
      </c>
      <c r="J18" s="63">
        <v>97770</v>
      </c>
      <c r="K18" s="63">
        <v>98463</v>
      </c>
      <c r="L18" s="63">
        <v>80740</v>
      </c>
      <c r="M18" s="63">
        <v>93581</v>
      </c>
      <c r="N18" s="63">
        <v>97038</v>
      </c>
      <c r="O18" s="63">
        <v>92719</v>
      </c>
      <c r="P18" s="63">
        <f>SUM(P15:P17)</f>
        <v>91030</v>
      </c>
      <c r="Q18" s="63">
        <f>SUM(Q15:Q17)</f>
        <v>91100</v>
      </c>
      <c r="R18" s="116">
        <f>Q18/P18-1</f>
        <v>7.6897726024394153E-4</v>
      </c>
      <c r="S18" s="128"/>
    </row>
    <row r="19" spans="1:19" s="13" customFormat="1" ht="6" customHeight="1" x14ac:dyDescent="0.25">
      <c r="A19" s="64"/>
      <c r="B19" s="6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14"/>
      <c r="S19" s="128"/>
    </row>
    <row r="20" spans="1:19" ht="13.5" customHeight="1" x14ac:dyDescent="0.25">
      <c r="A20" s="58" t="s">
        <v>48</v>
      </c>
      <c r="B20" s="62" t="s">
        <v>17</v>
      </c>
      <c r="C20" s="63">
        <v>65137</v>
      </c>
      <c r="D20" s="63">
        <v>58933</v>
      </c>
      <c r="E20" s="63">
        <v>62971</v>
      </c>
      <c r="F20" s="63">
        <v>65213</v>
      </c>
      <c r="G20" s="63">
        <v>70262</v>
      </c>
      <c r="H20" s="63">
        <v>73882</v>
      </c>
      <c r="I20" s="63">
        <v>80587</v>
      </c>
      <c r="J20" s="63">
        <v>84011</v>
      </c>
      <c r="K20" s="63">
        <v>90760</v>
      </c>
      <c r="L20" s="63">
        <v>73406</v>
      </c>
      <c r="M20" s="63">
        <v>90101</v>
      </c>
      <c r="N20" s="63">
        <v>103917</v>
      </c>
      <c r="O20" s="63">
        <v>110688</v>
      </c>
      <c r="P20" s="63">
        <v>110914</v>
      </c>
      <c r="Q20" s="63">
        <v>117970</v>
      </c>
      <c r="R20" s="116">
        <f>Q20/P20-1</f>
        <v>6.361685630308167E-2</v>
      </c>
      <c r="S20" s="128"/>
    </row>
    <row r="21" spans="1:19" s="13" customFormat="1" ht="6" customHeight="1" x14ac:dyDescent="0.25">
      <c r="A21" s="68"/>
      <c r="B21" s="65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114"/>
      <c r="S21" s="128"/>
    </row>
    <row r="22" spans="1:19" ht="13.5" customHeight="1" x14ac:dyDescent="0.25">
      <c r="A22" s="175" t="s">
        <v>49</v>
      </c>
      <c r="B22" s="61" t="s">
        <v>50</v>
      </c>
      <c r="C22" s="51">
        <v>9813</v>
      </c>
      <c r="D22" s="51">
        <v>10063</v>
      </c>
      <c r="E22" s="51">
        <v>10013</v>
      </c>
      <c r="F22" s="51">
        <v>11610</v>
      </c>
      <c r="G22" s="51">
        <v>13752</v>
      </c>
      <c r="H22" s="51">
        <v>17460</v>
      </c>
      <c r="I22" s="51">
        <v>21386</v>
      </c>
      <c r="J22" s="51">
        <v>19439</v>
      </c>
      <c r="K22" s="51">
        <v>21840</v>
      </c>
      <c r="L22" s="51">
        <v>19722</v>
      </c>
      <c r="M22" s="51">
        <v>24028</v>
      </c>
      <c r="N22" s="51">
        <v>27139</v>
      </c>
      <c r="O22" s="51">
        <v>32657</v>
      </c>
      <c r="P22" s="51">
        <v>37539</v>
      </c>
      <c r="Q22" s="51">
        <v>54230</v>
      </c>
      <c r="R22" s="113">
        <f>Q22/P22-1</f>
        <v>0.44463091717946668</v>
      </c>
      <c r="S22" s="128"/>
    </row>
    <row r="23" spans="1:19" ht="13.5" customHeight="1" x14ac:dyDescent="0.25">
      <c r="A23" s="175"/>
      <c r="B23" s="61" t="s">
        <v>51</v>
      </c>
      <c r="C23" s="51">
        <v>1678</v>
      </c>
      <c r="D23" s="51">
        <v>2072</v>
      </c>
      <c r="E23" s="51">
        <v>1996</v>
      </c>
      <c r="F23" s="51">
        <v>2421</v>
      </c>
      <c r="G23" s="51">
        <v>2707</v>
      </c>
      <c r="H23" s="51">
        <v>5632</v>
      </c>
      <c r="I23" s="51">
        <v>11079</v>
      </c>
      <c r="J23" s="51">
        <v>10969</v>
      </c>
      <c r="K23" s="51">
        <v>11357</v>
      </c>
      <c r="L23" s="51">
        <v>9915</v>
      </c>
      <c r="M23" s="51">
        <v>13187</v>
      </c>
      <c r="N23" s="51">
        <v>10728</v>
      </c>
      <c r="O23" s="51">
        <v>11855</v>
      </c>
      <c r="P23" s="51">
        <v>15047</v>
      </c>
      <c r="Q23" s="51">
        <v>35000</v>
      </c>
      <c r="R23" s="113">
        <f t="shared" ref="R23:R25" si="2">Q23/P23-1</f>
        <v>1.3260450588157107</v>
      </c>
      <c r="S23" s="128"/>
    </row>
    <row r="24" spans="1:19" ht="13.5" customHeight="1" x14ac:dyDescent="0.25">
      <c r="A24" s="175"/>
      <c r="B24" s="61" t="s">
        <v>52</v>
      </c>
      <c r="C24" s="51">
        <v>6414</v>
      </c>
      <c r="D24" s="51">
        <v>6946</v>
      </c>
      <c r="E24" s="51">
        <v>6944</v>
      </c>
      <c r="F24" s="51">
        <v>7835</v>
      </c>
      <c r="G24" s="51">
        <v>6906</v>
      </c>
      <c r="H24" s="51">
        <v>7155</v>
      </c>
      <c r="I24" s="51">
        <v>4477</v>
      </c>
      <c r="J24" s="51">
        <v>5157</v>
      </c>
      <c r="K24" s="51">
        <v>5411</v>
      </c>
      <c r="L24" s="51">
        <v>3927</v>
      </c>
      <c r="M24" s="51">
        <v>4403</v>
      </c>
      <c r="N24" s="51">
        <v>3291</v>
      </c>
      <c r="O24" s="51">
        <v>3186</v>
      </c>
      <c r="P24" s="51">
        <v>3061</v>
      </c>
      <c r="Q24" s="51">
        <v>2930</v>
      </c>
      <c r="R24" s="113">
        <f t="shared" si="2"/>
        <v>-4.2796471741261E-2</v>
      </c>
      <c r="S24" s="128"/>
    </row>
    <row r="25" spans="1:19" ht="30" customHeight="1" x14ac:dyDescent="0.25">
      <c r="A25" s="175"/>
      <c r="B25" s="61" t="s">
        <v>53</v>
      </c>
      <c r="C25" s="51">
        <v>32</v>
      </c>
      <c r="D25" s="51">
        <v>38</v>
      </c>
      <c r="E25" s="51">
        <v>39</v>
      </c>
      <c r="F25" s="51">
        <v>63</v>
      </c>
      <c r="G25" s="51">
        <v>79</v>
      </c>
      <c r="H25" s="51">
        <v>122</v>
      </c>
      <c r="I25" s="51">
        <v>160</v>
      </c>
      <c r="J25" s="51">
        <v>145</v>
      </c>
      <c r="K25" s="51">
        <v>254</v>
      </c>
      <c r="L25" s="51">
        <v>238</v>
      </c>
      <c r="M25" s="51">
        <v>350</v>
      </c>
      <c r="N25" s="51">
        <v>300</v>
      </c>
      <c r="O25" s="51">
        <v>370</v>
      </c>
      <c r="P25" s="51">
        <v>468</v>
      </c>
      <c r="Q25" s="51">
        <v>450</v>
      </c>
      <c r="R25" s="113">
        <f t="shared" si="2"/>
        <v>-3.8461538461538436E-2</v>
      </c>
      <c r="S25" s="128"/>
    </row>
    <row r="26" spans="1:19" ht="13.5" customHeight="1" x14ac:dyDescent="0.25">
      <c r="A26" s="175"/>
      <c r="B26" s="62" t="s">
        <v>17</v>
      </c>
      <c r="C26" s="63">
        <v>17937</v>
      </c>
      <c r="D26" s="63">
        <v>19119</v>
      </c>
      <c r="E26" s="63">
        <v>18992</v>
      </c>
      <c r="F26" s="63">
        <v>21929</v>
      </c>
      <c r="G26" s="63">
        <v>23444</v>
      </c>
      <c r="H26" s="63">
        <v>30369</v>
      </c>
      <c r="I26" s="63">
        <v>37102</v>
      </c>
      <c r="J26" s="63">
        <v>35710</v>
      </c>
      <c r="K26" s="63">
        <v>38862</v>
      </c>
      <c r="L26" s="63">
        <v>33802</v>
      </c>
      <c r="M26" s="63">
        <v>41968</v>
      </c>
      <c r="N26" s="63">
        <v>41458</v>
      </c>
      <c r="O26" s="63">
        <v>48068</v>
      </c>
      <c r="P26" s="63">
        <f>SUM(P22:P25)</f>
        <v>56115</v>
      </c>
      <c r="Q26" s="63">
        <f>SUM(Q22:Q25)</f>
        <v>92610</v>
      </c>
      <c r="R26" s="116">
        <f>Q26/P26-1</f>
        <v>0.65036086607858867</v>
      </c>
      <c r="S26" s="128"/>
    </row>
    <row r="27" spans="1:19" s="13" customFormat="1" ht="6" customHeight="1" x14ac:dyDescent="0.25">
      <c r="A27" s="69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88"/>
      <c r="R27" s="113"/>
      <c r="S27" s="128"/>
    </row>
    <row r="28" spans="1:19" x14ac:dyDescent="0.25">
      <c r="A28" s="175" t="s">
        <v>54</v>
      </c>
      <c r="B28" s="61" t="s">
        <v>55</v>
      </c>
      <c r="C28" s="51">
        <v>7229</v>
      </c>
      <c r="D28" s="51">
        <v>7207</v>
      </c>
      <c r="E28" s="51">
        <v>7662</v>
      </c>
      <c r="F28" s="51">
        <v>7697</v>
      </c>
      <c r="G28" s="51">
        <v>7818</v>
      </c>
      <c r="H28" s="51">
        <v>8184</v>
      </c>
      <c r="I28" s="51">
        <v>7212</v>
      </c>
      <c r="J28" s="51">
        <v>8951</v>
      </c>
      <c r="K28" s="51">
        <v>12370</v>
      </c>
      <c r="L28" s="51">
        <v>4949</v>
      </c>
      <c r="M28" s="51">
        <v>9022</v>
      </c>
      <c r="N28" s="51">
        <v>14846</v>
      </c>
      <c r="O28" s="51">
        <v>15140</v>
      </c>
      <c r="P28" s="51">
        <v>14359</v>
      </c>
      <c r="Q28" s="51">
        <v>15340</v>
      </c>
      <c r="R28" s="113">
        <f>Q28/P28-1</f>
        <v>6.8319520857998528E-2</v>
      </c>
      <c r="S28" s="128"/>
    </row>
    <row r="29" spans="1:19" x14ac:dyDescent="0.25">
      <c r="A29" s="175"/>
      <c r="B29" s="61" t="s">
        <v>56</v>
      </c>
      <c r="C29" s="51">
        <v>4231</v>
      </c>
      <c r="D29" s="51">
        <v>5167</v>
      </c>
      <c r="E29" s="51">
        <v>5287</v>
      </c>
      <c r="F29" s="51">
        <v>5669</v>
      </c>
      <c r="G29" s="51">
        <v>5890</v>
      </c>
      <c r="H29" s="51">
        <v>6060</v>
      </c>
      <c r="I29" s="51">
        <v>7052</v>
      </c>
      <c r="J29" s="51">
        <v>7707</v>
      </c>
      <c r="K29" s="51">
        <v>8124</v>
      </c>
      <c r="L29" s="51">
        <v>8654</v>
      </c>
      <c r="M29" s="51">
        <v>10777</v>
      </c>
      <c r="N29" s="51">
        <v>10050</v>
      </c>
      <c r="O29" s="51">
        <v>9817</v>
      </c>
      <c r="P29" s="51">
        <v>10366</v>
      </c>
      <c r="Q29" s="51">
        <v>12210</v>
      </c>
      <c r="R29" s="113">
        <f t="shared" ref="R29:R30" si="3">Q29/P29-1</f>
        <v>0.17788925332818839</v>
      </c>
      <c r="S29" s="128"/>
    </row>
    <row r="30" spans="1:19" x14ac:dyDescent="0.25">
      <c r="A30" s="175"/>
      <c r="B30" s="61" t="s">
        <v>57</v>
      </c>
      <c r="C30" s="51">
        <v>1460</v>
      </c>
      <c r="D30" s="51">
        <v>1492</v>
      </c>
      <c r="E30" s="51">
        <v>1492</v>
      </c>
      <c r="F30" s="51">
        <v>1700</v>
      </c>
      <c r="G30" s="51">
        <v>1646</v>
      </c>
      <c r="H30" s="51">
        <v>2813</v>
      </c>
      <c r="I30" s="51">
        <v>3406</v>
      </c>
      <c r="J30" s="51">
        <v>9939</v>
      </c>
      <c r="K30" s="51">
        <v>18377</v>
      </c>
      <c r="L30" s="51">
        <v>8211</v>
      </c>
      <c r="M30" s="51">
        <v>99246</v>
      </c>
      <c r="N30" s="51">
        <v>7536</v>
      </c>
      <c r="O30" s="51">
        <v>4825</v>
      </c>
      <c r="P30" s="51">
        <v>4200</v>
      </c>
      <c r="Q30" s="51">
        <v>3810</v>
      </c>
      <c r="R30" s="113">
        <f t="shared" si="3"/>
        <v>-9.285714285714286E-2</v>
      </c>
      <c r="S30" s="128"/>
    </row>
    <row r="31" spans="1:19" x14ac:dyDescent="0.25">
      <c r="A31" s="175"/>
      <c r="B31" s="62" t="s">
        <v>17</v>
      </c>
      <c r="C31" s="63">
        <v>12920</v>
      </c>
      <c r="D31" s="63">
        <v>13866</v>
      </c>
      <c r="E31" s="63">
        <v>14441</v>
      </c>
      <c r="F31" s="63">
        <v>15066</v>
      </c>
      <c r="G31" s="63">
        <v>15354</v>
      </c>
      <c r="H31" s="63">
        <v>17057</v>
      </c>
      <c r="I31" s="63">
        <v>17670</v>
      </c>
      <c r="J31" s="63">
        <v>26597</v>
      </c>
      <c r="K31" s="63">
        <v>38871</v>
      </c>
      <c r="L31" s="63">
        <v>21814</v>
      </c>
      <c r="M31" s="63">
        <v>119045</v>
      </c>
      <c r="N31" s="63">
        <v>32432</v>
      </c>
      <c r="O31" s="63">
        <v>29782</v>
      </c>
      <c r="P31" s="63">
        <f>SUM(P28:P30)</f>
        <v>28925</v>
      </c>
      <c r="Q31" s="63">
        <f>SUM(Q28:Q30)</f>
        <v>31360</v>
      </c>
      <c r="R31" s="116">
        <f>Q31/P31-1</f>
        <v>8.4183232497839322E-2</v>
      </c>
      <c r="S31" s="128"/>
    </row>
    <row r="32" spans="1:19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60"/>
      <c r="R32" s="115"/>
      <c r="S32" s="128"/>
    </row>
    <row r="33" spans="1:19" x14ac:dyDescent="0.25">
      <c r="A33" s="175" t="s">
        <v>17</v>
      </c>
      <c r="B33" s="175"/>
      <c r="C33" s="63">
        <v>199606</v>
      </c>
      <c r="D33" s="63">
        <v>199971</v>
      </c>
      <c r="E33" s="63">
        <v>214386</v>
      </c>
      <c r="F33" s="63">
        <v>220817</v>
      </c>
      <c r="G33" s="63">
        <v>228876</v>
      </c>
      <c r="H33" s="63">
        <v>238566</v>
      </c>
      <c r="I33" s="63">
        <v>257166</v>
      </c>
      <c r="J33" s="63">
        <v>278617</v>
      </c>
      <c r="K33" s="63">
        <v>309964</v>
      </c>
      <c r="L33" s="63">
        <v>237099</v>
      </c>
      <c r="M33" s="63">
        <v>382726</v>
      </c>
      <c r="N33" s="63">
        <v>330092</v>
      </c>
      <c r="O33" s="63">
        <v>340019</v>
      </c>
      <c r="P33" s="63">
        <f>SUM(P13,P18,P20,P26,P31)</f>
        <v>345587</v>
      </c>
      <c r="Q33" s="63">
        <f>SUM(Q13,Q18,Q20,Q26,Q31)</f>
        <v>384230</v>
      </c>
      <c r="R33" s="116">
        <f>Q33/P33-1</f>
        <v>0.11181844224464466</v>
      </c>
      <c r="S33" s="128"/>
    </row>
    <row r="34" spans="1:19" x14ac:dyDescent="0.2">
      <c r="A34" s="70" t="s">
        <v>105</v>
      </c>
      <c r="B34" s="10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</row>
    <row r="35" spans="1:19" x14ac:dyDescent="0.2">
      <c r="A35" s="71" t="s">
        <v>25</v>
      </c>
    </row>
    <row r="36" spans="1:19" x14ac:dyDescent="0.2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9" x14ac:dyDescent="0.25">
      <c r="A37" s="72" t="s">
        <v>58</v>
      </c>
      <c r="B37" s="73"/>
      <c r="C37" s="73"/>
      <c r="D37" s="73"/>
      <c r="E37" s="73"/>
      <c r="F37" s="74"/>
      <c r="G37" s="75"/>
    </row>
    <row r="38" spans="1:19" x14ac:dyDescent="0.25">
      <c r="A38" s="73"/>
      <c r="B38" s="73"/>
      <c r="C38" s="73"/>
      <c r="D38" s="73"/>
      <c r="E38" s="73"/>
      <c r="F38" s="73"/>
      <c r="G38" s="74"/>
      <c r="H38" s="30"/>
      <c r="I38" s="30"/>
      <c r="J38" s="30"/>
      <c r="K38" s="30"/>
      <c r="L38" s="30"/>
      <c r="M38" s="30"/>
      <c r="N38" s="30"/>
      <c r="O38" s="30"/>
    </row>
    <row r="39" spans="1:19" ht="40.5" customHeight="1" x14ac:dyDescent="0.2">
      <c r="A39" s="55"/>
      <c r="B39" s="76"/>
      <c r="C39" s="58">
        <v>2011</v>
      </c>
      <c r="D39" s="58">
        <v>2012</v>
      </c>
      <c r="E39" s="58">
        <v>2013</v>
      </c>
      <c r="F39" s="58">
        <v>2014</v>
      </c>
      <c r="G39" s="58">
        <v>2015</v>
      </c>
      <c r="H39" s="58">
        <v>2016</v>
      </c>
      <c r="I39" s="58">
        <v>2017</v>
      </c>
      <c r="J39" s="58">
        <v>2018</v>
      </c>
      <c r="K39" s="58">
        <v>2019</v>
      </c>
      <c r="L39" s="58">
        <v>2020</v>
      </c>
      <c r="M39" s="58">
        <v>2021</v>
      </c>
      <c r="N39" s="58">
        <v>2022</v>
      </c>
      <c r="O39" s="58">
        <v>2023</v>
      </c>
      <c r="P39" s="58" t="s">
        <v>96</v>
      </c>
      <c r="Q39" s="134" t="s">
        <v>97</v>
      </c>
      <c r="R39" s="58" t="s">
        <v>37</v>
      </c>
    </row>
    <row r="40" spans="1:19" x14ac:dyDescent="0.25">
      <c r="A40" s="7"/>
      <c r="B40" s="58" t="s">
        <v>24</v>
      </c>
      <c r="C40" s="51">
        <v>192</v>
      </c>
      <c r="D40" s="51">
        <v>160</v>
      </c>
      <c r="E40" s="51">
        <v>193</v>
      </c>
      <c r="F40" s="51">
        <v>223</v>
      </c>
      <c r="G40" s="51">
        <v>191</v>
      </c>
      <c r="H40" s="51">
        <v>1356</v>
      </c>
      <c r="I40" s="51">
        <v>2538</v>
      </c>
      <c r="J40" s="51">
        <v>11196</v>
      </c>
      <c r="K40" s="51">
        <v>22461</v>
      </c>
      <c r="L40" s="51">
        <v>7711</v>
      </c>
      <c r="M40" s="51">
        <v>99954</v>
      </c>
      <c r="N40" s="51">
        <v>11166</v>
      </c>
      <c r="O40" s="51">
        <v>9339</v>
      </c>
      <c r="P40" s="51">
        <v>8899</v>
      </c>
      <c r="Q40" s="51">
        <v>7870</v>
      </c>
      <c r="R40" s="113">
        <f>Q40/P40-1</f>
        <v>-0.11563096977188447</v>
      </c>
      <c r="S40" s="129"/>
    </row>
    <row r="41" spans="1:19" x14ac:dyDescent="0.2">
      <c r="A41" s="71" t="s">
        <v>105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Q41" s="12"/>
      <c r="R41" s="12"/>
    </row>
    <row r="42" spans="1:19" x14ac:dyDescent="0.2">
      <c r="A42" s="71" t="s">
        <v>59</v>
      </c>
      <c r="O42" s="1" t="s">
        <v>60</v>
      </c>
    </row>
  </sheetData>
  <mergeCells count="6">
    <mergeCell ref="A33:B33"/>
    <mergeCell ref="A3:M3"/>
    <mergeCell ref="A7:A13"/>
    <mergeCell ref="A15:A18"/>
    <mergeCell ref="A22:A26"/>
    <mergeCell ref="A28:A3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8"/>
  <sheetViews>
    <sheetView workbookViewId="0"/>
  </sheetViews>
  <sheetFormatPr baseColWidth="10" defaultColWidth="11.42578125" defaultRowHeight="12.75" x14ac:dyDescent="0.2"/>
  <cols>
    <col min="1" max="1" width="3" style="77" customWidth="1"/>
    <col min="2" max="2" width="20.42578125" style="77" customWidth="1"/>
    <col min="3" max="3" width="13.42578125" style="77" customWidth="1"/>
    <col min="4" max="4" width="3.28515625" style="77" customWidth="1"/>
    <col min="5" max="5" width="21.7109375" style="77" customWidth="1"/>
    <col min="6" max="6" width="12.7109375" style="77" customWidth="1"/>
    <col min="7" max="7" width="2.42578125" style="77" customWidth="1"/>
    <col min="8" max="8" width="21" style="77" customWidth="1"/>
    <col min="9" max="9" width="13.85546875" style="77" customWidth="1"/>
    <col min="10" max="10" width="2.28515625" style="77" customWidth="1"/>
    <col min="11" max="11" width="21.140625" style="77" customWidth="1"/>
    <col min="12" max="12" width="13.5703125" style="77" customWidth="1"/>
    <col min="13" max="13" width="2.7109375" style="77" customWidth="1"/>
    <col min="14" max="14" width="21.28515625" style="77" customWidth="1"/>
    <col min="15" max="15" width="14.42578125" style="77" customWidth="1"/>
    <col min="16" max="16" width="2.7109375" style="77" customWidth="1"/>
    <col min="17" max="17" width="21" style="77" customWidth="1"/>
    <col min="18" max="18" width="13.5703125" style="77" customWidth="1"/>
    <col min="19" max="19" width="3.28515625" style="77" customWidth="1"/>
    <col min="20" max="20" width="21.42578125" style="77" customWidth="1"/>
    <col min="21" max="21" width="17.5703125" style="77" bestFit="1" customWidth="1"/>
    <col min="22" max="22" width="12.5703125" style="77" customWidth="1"/>
    <col min="23" max="16384" width="11.42578125" style="77"/>
  </cols>
  <sheetData>
    <row r="2" spans="1:21" ht="15" x14ac:dyDescent="0.25">
      <c r="A2" s="78" t="s">
        <v>61</v>
      </c>
    </row>
    <row r="5" spans="1:21" ht="15" x14ac:dyDescent="0.2">
      <c r="B5" s="79" t="s">
        <v>62</v>
      </c>
      <c r="C5" s="79">
        <v>2011</v>
      </c>
      <c r="E5" s="79" t="s">
        <v>62</v>
      </c>
      <c r="F5" s="79">
        <v>2012</v>
      </c>
      <c r="H5" s="79" t="s">
        <v>62</v>
      </c>
      <c r="I5" s="79">
        <v>2013</v>
      </c>
      <c r="K5" s="79" t="s">
        <v>62</v>
      </c>
      <c r="L5" s="79">
        <v>2014</v>
      </c>
      <c r="N5" s="79" t="s">
        <v>62</v>
      </c>
      <c r="O5" s="79">
        <v>2015</v>
      </c>
      <c r="Q5" s="79" t="s">
        <v>62</v>
      </c>
      <c r="R5" s="79">
        <v>2016</v>
      </c>
      <c r="T5" s="79" t="s">
        <v>62</v>
      </c>
      <c r="U5" s="79">
        <v>2017</v>
      </c>
    </row>
    <row r="6" spans="1:21" ht="15" x14ac:dyDescent="0.25">
      <c r="B6" s="80" t="s">
        <v>63</v>
      </c>
      <c r="C6" s="81">
        <v>23744</v>
      </c>
      <c r="E6" s="80" t="s">
        <v>64</v>
      </c>
      <c r="F6" s="81">
        <v>25440</v>
      </c>
      <c r="H6" s="80" t="s">
        <v>64</v>
      </c>
      <c r="I6" s="81">
        <v>25013</v>
      </c>
      <c r="K6" s="80" t="s">
        <v>63</v>
      </c>
      <c r="L6" s="81">
        <v>25844</v>
      </c>
      <c r="N6" s="80" t="s">
        <v>64</v>
      </c>
      <c r="O6" s="81">
        <v>27505</v>
      </c>
      <c r="Q6" s="80" t="s">
        <v>64</v>
      </c>
      <c r="R6" s="81">
        <v>28721</v>
      </c>
      <c r="T6" s="80" t="s">
        <v>64</v>
      </c>
      <c r="U6" s="81">
        <v>30886</v>
      </c>
    </row>
    <row r="7" spans="1:21" ht="15" x14ac:dyDescent="0.25">
      <c r="B7" s="80" t="s">
        <v>64</v>
      </c>
      <c r="C7" s="81">
        <v>23613</v>
      </c>
      <c r="E7" s="80" t="s">
        <v>63</v>
      </c>
      <c r="F7" s="81">
        <v>23506</v>
      </c>
      <c r="H7" s="80" t="s">
        <v>63</v>
      </c>
      <c r="I7" s="81">
        <v>24860</v>
      </c>
      <c r="K7" s="80" t="s">
        <v>64</v>
      </c>
      <c r="L7" s="81">
        <v>25442</v>
      </c>
      <c r="N7" s="80" t="s">
        <v>63</v>
      </c>
      <c r="O7" s="81">
        <v>26666</v>
      </c>
      <c r="Q7" s="80" t="s">
        <v>63</v>
      </c>
      <c r="R7" s="81">
        <v>27359</v>
      </c>
      <c r="T7" s="80" t="s">
        <v>63</v>
      </c>
      <c r="U7" s="81">
        <v>29845</v>
      </c>
    </row>
    <row r="8" spans="1:21" ht="15" x14ac:dyDescent="0.25">
      <c r="B8" s="80" t="s">
        <v>65</v>
      </c>
      <c r="C8" s="81">
        <v>14544</v>
      </c>
      <c r="E8" s="80" t="s">
        <v>65</v>
      </c>
      <c r="F8" s="81">
        <v>15057</v>
      </c>
      <c r="H8" s="80" t="s">
        <v>65</v>
      </c>
      <c r="I8" s="81">
        <v>16470</v>
      </c>
      <c r="K8" s="80" t="s">
        <v>65</v>
      </c>
      <c r="L8" s="81">
        <v>15589</v>
      </c>
      <c r="N8" s="80" t="s">
        <v>65</v>
      </c>
      <c r="O8" s="81">
        <v>15140</v>
      </c>
      <c r="Q8" s="80" t="s">
        <v>65</v>
      </c>
      <c r="R8" s="81">
        <v>16256</v>
      </c>
      <c r="T8" s="80" t="s">
        <v>66</v>
      </c>
      <c r="U8" s="81">
        <v>16341</v>
      </c>
    </row>
    <row r="9" spans="1:21" ht="15" x14ac:dyDescent="0.25">
      <c r="B9" s="80" t="s">
        <v>66</v>
      </c>
      <c r="C9" s="81">
        <v>11948</v>
      </c>
      <c r="E9" s="80" t="s">
        <v>66</v>
      </c>
      <c r="F9" s="81">
        <v>12238</v>
      </c>
      <c r="H9" s="80" t="s">
        <v>66</v>
      </c>
      <c r="I9" s="81">
        <v>13450</v>
      </c>
      <c r="K9" s="80" t="s">
        <v>66</v>
      </c>
      <c r="L9" s="81">
        <v>14131</v>
      </c>
      <c r="N9" s="80" t="s">
        <v>66</v>
      </c>
      <c r="O9" s="81">
        <v>14089</v>
      </c>
      <c r="Q9" s="80" t="s">
        <v>66</v>
      </c>
      <c r="R9" s="81">
        <v>15291</v>
      </c>
      <c r="T9" s="80" t="s">
        <v>65</v>
      </c>
      <c r="U9" s="81">
        <v>15145</v>
      </c>
    </row>
    <row r="10" spans="1:21" ht="15" x14ac:dyDescent="0.25">
      <c r="B10" s="80" t="s">
        <v>67</v>
      </c>
      <c r="C10" s="81">
        <v>10161</v>
      </c>
      <c r="E10" s="80" t="s">
        <v>67</v>
      </c>
      <c r="F10" s="81">
        <v>7967</v>
      </c>
      <c r="H10" s="80" t="s">
        <v>67</v>
      </c>
      <c r="I10" s="81">
        <v>7619</v>
      </c>
      <c r="K10" s="80" t="s">
        <v>67</v>
      </c>
      <c r="L10" s="81">
        <v>7202</v>
      </c>
      <c r="N10" s="80" t="s">
        <v>68</v>
      </c>
      <c r="O10" s="81">
        <v>7659</v>
      </c>
      <c r="Q10" s="80" t="s">
        <v>67</v>
      </c>
      <c r="R10" s="81">
        <v>6935</v>
      </c>
      <c r="T10" s="80" t="s">
        <v>69</v>
      </c>
      <c r="U10" s="81">
        <v>7857</v>
      </c>
    </row>
    <row r="11" spans="1:21" ht="15" x14ac:dyDescent="0.25">
      <c r="B11" s="80" t="s">
        <v>70</v>
      </c>
      <c r="C11" s="81">
        <v>6457</v>
      </c>
      <c r="E11" s="80" t="s">
        <v>70</v>
      </c>
      <c r="F11" s="81">
        <v>6690</v>
      </c>
      <c r="H11" s="80" t="s">
        <v>70</v>
      </c>
      <c r="I11" s="81">
        <v>6965</v>
      </c>
      <c r="K11" s="80" t="s">
        <v>70</v>
      </c>
      <c r="L11" s="81">
        <v>6306</v>
      </c>
      <c r="N11" s="80" t="s">
        <v>67</v>
      </c>
      <c r="O11" s="81">
        <v>7050</v>
      </c>
      <c r="Q11" s="80" t="s">
        <v>69</v>
      </c>
      <c r="R11" s="81">
        <v>6208</v>
      </c>
      <c r="T11" s="80" t="s">
        <v>67</v>
      </c>
      <c r="U11" s="81">
        <v>6569</v>
      </c>
    </row>
    <row r="12" spans="1:21" ht="15" x14ac:dyDescent="0.25">
      <c r="B12" s="80" t="s">
        <v>71</v>
      </c>
      <c r="C12" s="81">
        <v>5172</v>
      </c>
      <c r="E12" s="80" t="s">
        <v>72</v>
      </c>
      <c r="F12" s="81">
        <v>5365</v>
      </c>
      <c r="H12" s="80" t="s">
        <v>72</v>
      </c>
      <c r="I12" s="81">
        <v>5761</v>
      </c>
      <c r="K12" s="80" t="s">
        <v>72</v>
      </c>
      <c r="L12" s="81">
        <v>6093</v>
      </c>
      <c r="N12" s="80" t="s">
        <v>70</v>
      </c>
      <c r="O12" s="81">
        <v>5965</v>
      </c>
      <c r="Q12" s="80" t="s">
        <v>70</v>
      </c>
      <c r="R12" s="81">
        <v>6000</v>
      </c>
      <c r="T12" s="80" t="s">
        <v>73</v>
      </c>
      <c r="U12" s="81">
        <v>6483</v>
      </c>
    </row>
    <row r="13" spans="1:21" ht="15" x14ac:dyDescent="0.25">
      <c r="B13" s="80" t="s">
        <v>69</v>
      </c>
      <c r="C13" s="81">
        <v>5154</v>
      </c>
      <c r="E13" s="80" t="s">
        <v>74</v>
      </c>
      <c r="F13" s="81">
        <v>4945</v>
      </c>
      <c r="H13" s="80" t="s">
        <v>69</v>
      </c>
      <c r="I13" s="81">
        <v>5574</v>
      </c>
      <c r="K13" s="80" t="s">
        <v>68</v>
      </c>
      <c r="L13" s="81">
        <v>5829</v>
      </c>
      <c r="N13" s="80" t="s">
        <v>72</v>
      </c>
      <c r="O13" s="81">
        <v>5935</v>
      </c>
      <c r="Q13" s="80" t="s">
        <v>73</v>
      </c>
      <c r="R13" s="81">
        <v>5714</v>
      </c>
      <c r="T13" s="80" t="s">
        <v>75</v>
      </c>
      <c r="U13" s="81">
        <v>6020</v>
      </c>
    </row>
    <row r="14" spans="1:21" ht="15" x14ac:dyDescent="0.25">
      <c r="B14" s="80" t="s">
        <v>74</v>
      </c>
      <c r="C14" s="81">
        <v>5096</v>
      </c>
      <c r="E14" s="80" t="s">
        <v>69</v>
      </c>
      <c r="F14" s="81">
        <v>4526</v>
      </c>
      <c r="H14" s="80" t="s">
        <v>74</v>
      </c>
      <c r="I14" s="81">
        <v>5161</v>
      </c>
      <c r="K14" s="80" t="s">
        <v>74</v>
      </c>
      <c r="L14" s="81">
        <v>5351</v>
      </c>
      <c r="N14" s="80" t="s">
        <v>69</v>
      </c>
      <c r="O14" s="81">
        <v>5689</v>
      </c>
      <c r="Q14" s="80" t="s">
        <v>74</v>
      </c>
      <c r="R14" s="81">
        <v>5232</v>
      </c>
      <c r="T14" s="80" t="s">
        <v>70</v>
      </c>
      <c r="U14" s="81">
        <v>5892</v>
      </c>
    </row>
    <row r="15" spans="1:21" ht="15" x14ac:dyDescent="0.25">
      <c r="B15" s="80" t="s">
        <v>72</v>
      </c>
      <c r="C15" s="81">
        <v>5043</v>
      </c>
      <c r="E15" s="80" t="s">
        <v>76</v>
      </c>
      <c r="F15" s="81">
        <v>4200</v>
      </c>
      <c r="H15" s="80" t="s">
        <v>68</v>
      </c>
      <c r="I15" s="81">
        <v>5092</v>
      </c>
      <c r="K15" s="80" t="s">
        <v>73</v>
      </c>
      <c r="L15" s="81">
        <v>5310</v>
      </c>
      <c r="N15" s="80" t="s">
        <v>73</v>
      </c>
      <c r="O15" s="81">
        <v>5237</v>
      </c>
      <c r="Q15" s="80" t="s">
        <v>76</v>
      </c>
      <c r="R15" s="81">
        <v>5151</v>
      </c>
      <c r="T15" s="80" t="s">
        <v>72</v>
      </c>
      <c r="U15" s="81">
        <v>5230</v>
      </c>
    </row>
    <row r="16" spans="1:21" ht="15" x14ac:dyDescent="0.25">
      <c r="B16" s="82" t="s">
        <v>77</v>
      </c>
      <c r="C16" s="83">
        <v>199606</v>
      </c>
      <c r="E16" s="82" t="s">
        <v>77</v>
      </c>
      <c r="F16" s="83">
        <v>199971</v>
      </c>
      <c r="H16" s="82" t="s">
        <v>77</v>
      </c>
      <c r="I16" s="83">
        <v>214386</v>
      </c>
      <c r="K16" s="82" t="s">
        <v>77</v>
      </c>
      <c r="L16" s="83">
        <v>220817</v>
      </c>
      <c r="N16" s="82" t="s">
        <v>77</v>
      </c>
      <c r="O16" s="83">
        <v>228876</v>
      </c>
      <c r="Q16" s="82" t="s">
        <v>77</v>
      </c>
      <c r="R16" s="83">
        <v>238566</v>
      </c>
      <c r="T16" s="82" t="s">
        <v>77</v>
      </c>
      <c r="U16" s="83">
        <v>257166</v>
      </c>
    </row>
    <row r="17" spans="2:21" ht="34.5" customHeight="1" x14ac:dyDescent="0.25">
      <c r="B17" s="84" t="s">
        <v>78</v>
      </c>
      <c r="C17" s="85">
        <v>0.55600000000000005</v>
      </c>
      <c r="E17" s="84" t="s">
        <v>78</v>
      </c>
      <c r="F17" s="85">
        <v>0.55000000000000004</v>
      </c>
      <c r="H17" s="84" t="s">
        <v>78</v>
      </c>
      <c r="I17" s="85">
        <v>0.54100000000000004</v>
      </c>
      <c r="K17" s="84" t="s">
        <v>78</v>
      </c>
      <c r="L17" s="85">
        <v>0.53</v>
      </c>
      <c r="N17" s="84" t="s">
        <v>78</v>
      </c>
      <c r="O17" s="85">
        <v>0.52800000000000002</v>
      </c>
      <c r="Q17" s="84" t="s">
        <v>78</v>
      </c>
      <c r="R17" s="85">
        <v>0.51500000000000001</v>
      </c>
      <c r="T17" s="84" t="s">
        <v>78</v>
      </c>
      <c r="U17" s="85">
        <v>0.50700000000000001</v>
      </c>
    </row>
    <row r="18" spans="2:21" x14ac:dyDescent="0.2">
      <c r="B18" s="86" t="s">
        <v>106</v>
      </c>
      <c r="C18" s="87"/>
      <c r="F18" s="87"/>
      <c r="I18" s="87"/>
      <c r="L18" s="87"/>
      <c r="O18" s="87"/>
      <c r="R18" s="87"/>
      <c r="U18" s="87"/>
    </row>
    <row r="19" spans="2:21" x14ac:dyDescent="0.2">
      <c r="B19" s="86" t="s">
        <v>91</v>
      </c>
    </row>
    <row r="20" spans="2:21" ht="13.5" thickBot="1" x14ac:dyDescent="0.25"/>
    <row r="21" spans="2:21" ht="15.75" thickBot="1" x14ac:dyDescent="0.25">
      <c r="B21" s="79" t="s">
        <v>62</v>
      </c>
      <c r="C21" s="79">
        <v>2018</v>
      </c>
      <c r="E21" s="79" t="s">
        <v>62</v>
      </c>
      <c r="F21" s="79">
        <v>2019</v>
      </c>
      <c r="H21" s="79" t="s">
        <v>62</v>
      </c>
      <c r="I21" s="79">
        <v>2020</v>
      </c>
      <c r="K21" s="79" t="s">
        <v>62</v>
      </c>
      <c r="L21" s="79">
        <v>2021</v>
      </c>
      <c r="N21" s="79" t="s">
        <v>62</v>
      </c>
      <c r="O21" s="79">
        <v>2022</v>
      </c>
      <c r="Q21" s="79" t="s">
        <v>62</v>
      </c>
      <c r="R21" s="79">
        <v>2023</v>
      </c>
      <c r="T21" s="79" t="s">
        <v>62</v>
      </c>
      <c r="U21" s="79" t="s">
        <v>99</v>
      </c>
    </row>
    <row r="22" spans="2:21" ht="15" x14ac:dyDescent="0.25">
      <c r="B22" s="80" t="s">
        <v>63</v>
      </c>
      <c r="C22" s="81">
        <v>32085</v>
      </c>
      <c r="E22" s="80" t="s">
        <v>63</v>
      </c>
      <c r="F22" s="81">
        <v>35094</v>
      </c>
      <c r="H22" s="80" t="s">
        <v>63</v>
      </c>
      <c r="I22" s="81">
        <v>30255</v>
      </c>
      <c r="K22" s="80" t="s">
        <v>92</v>
      </c>
      <c r="L22" s="81">
        <v>99954</v>
      </c>
      <c r="N22" s="80" t="s">
        <v>63</v>
      </c>
      <c r="O22" s="81">
        <v>39254</v>
      </c>
      <c r="Q22" s="80" t="s">
        <v>63</v>
      </c>
      <c r="R22" s="81">
        <v>36845</v>
      </c>
      <c r="T22" s="80" t="s">
        <v>63</v>
      </c>
      <c r="U22" s="81">
        <v>36962</v>
      </c>
    </row>
    <row r="23" spans="2:21" ht="15" x14ac:dyDescent="0.25">
      <c r="B23" s="80" t="s">
        <v>64</v>
      </c>
      <c r="C23" s="81">
        <v>29216</v>
      </c>
      <c r="E23" s="80" t="s">
        <v>64</v>
      </c>
      <c r="F23" s="81">
        <v>27452</v>
      </c>
      <c r="H23" s="80" t="s">
        <v>64</v>
      </c>
      <c r="I23" s="81">
        <v>23938</v>
      </c>
      <c r="K23" s="80" t="s">
        <v>63</v>
      </c>
      <c r="L23" s="81">
        <v>35361</v>
      </c>
      <c r="N23" s="80" t="s">
        <v>64</v>
      </c>
      <c r="O23" s="81">
        <v>29271</v>
      </c>
      <c r="Q23" s="80" t="s">
        <v>64</v>
      </c>
      <c r="R23" s="81">
        <v>32003</v>
      </c>
      <c r="T23" s="80" t="s">
        <v>64</v>
      </c>
      <c r="U23" s="81">
        <v>29346</v>
      </c>
    </row>
    <row r="24" spans="2:21" ht="15" x14ac:dyDescent="0.25">
      <c r="B24" s="80" t="s">
        <v>66</v>
      </c>
      <c r="C24" s="81">
        <v>18860</v>
      </c>
      <c r="E24" s="80" t="s">
        <v>92</v>
      </c>
      <c r="F24" s="81">
        <v>22461</v>
      </c>
      <c r="H24" s="80" t="s">
        <v>66</v>
      </c>
      <c r="I24" s="81">
        <v>15492</v>
      </c>
      <c r="K24" s="80" t="s">
        <v>64</v>
      </c>
      <c r="L24" s="81">
        <v>25925</v>
      </c>
      <c r="N24" s="80" t="s">
        <v>66</v>
      </c>
      <c r="O24" s="81">
        <v>21860</v>
      </c>
      <c r="Q24" s="80" t="s">
        <v>66</v>
      </c>
      <c r="R24" s="81">
        <v>22832</v>
      </c>
      <c r="T24" s="80" t="s">
        <v>66</v>
      </c>
      <c r="U24" s="81">
        <v>22499</v>
      </c>
    </row>
    <row r="25" spans="2:21" ht="15" x14ac:dyDescent="0.25">
      <c r="B25" s="80" t="s">
        <v>65</v>
      </c>
      <c r="C25" s="81">
        <v>14313</v>
      </c>
      <c r="E25" s="80" t="s">
        <v>66</v>
      </c>
      <c r="F25" s="81">
        <v>19652</v>
      </c>
      <c r="H25" s="80" t="s">
        <v>73</v>
      </c>
      <c r="I25" s="81">
        <v>9214</v>
      </c>
      <c r="K25" s="80" t="s">
        <v>66</v>
      </c>
      <c r="L25" s="81">
        <v>17447</v>
      </c>
      <c r="N25" s="80" t="s">
        <v>67</v>
      </c>
      <c r="O25" s="81">
        <v>12373</v>
      </c>
      <c r="Q25" s="80" t="s">
        <v>65</v>
      </c>
      <c r="R25" s="81">
        <v>14782</v>
      </c>
      <c r="T25" s="80" t="s">
        <v>65</v>
      </c>
      <c r="U25" s="81">
        <v>14890</v>
      </c>
    </row>
    <row r="26" spans="2:21" ht="15" x14ac:dyDescent="0.25">
      <c r="B26" s="80" t="s">
        <v>92</v>
      </c>
      <c r="C26" s="81">
        <v>11196</v>
      </c>
      <c r="E26" s="80" t="s">
        <v>65</v>
      </c>
      <c r="F26" s="81">
        <v>15498</v>
      </c>
      <c r="H26" s="80" t="s">
        <v>65</v>
      </c>
      <c r="I26" s="81">
        <v>8816</v>
      </c>
      <c r="K26" s="80" t="s">
        <v>73</v>
      </c>
      <c r="L26" s="81">
        <v>11408</v>
      </c>
      <c r="N26" s="80" t="s">
        <v>73</v>
      </c>
      <c r="O26" s="81">
        <v>11538</v>
      </c>
      <c r="Q26" s="80" t="s">
        <v>67</v>
      </c>
      <c r="R26" s="81">
        <v>12341</v>
      </c>
      <c r="T26" s="80" t="s">
        <v>67</v>
      </c>
      <c r="U26" s="81">
        <v>13122</v>
      </c>
    </row>
    <row r="27" spans="2:21" ht="15" x14ac:dyDescent="0.25">
      <c r="B27" s="80" t="s">
        <v>69</v>
      </c>
      <c r="C27" s="81">
        <v>8402</v>
      </c>
      <c r="E27" s="80" t="s">
        <v>73</v>
      </c>
      <c r="F27" s="81">
        <v>9488</v>
      </c>
      <c r="H27" s="80" t="s">
        <v>92</v>
      </c>
      <c r="I27" s="81">
        <v>7711</v>
      </c>
      <c r="K27" s="80" t="s">
        <v>65</v>
      </c>
      <c r="L27" s="81">
        <v>9762</v>
      </c>
      <c r="N27" s="80" t="s">
        <v>65</v>
      </c>
      <c r="O27" s="81">
        <v>11388</v>
      </c>
      <c r="Q27" s="80" t="s">
        <v>73</v>
      </c>
      <c r="R27" s="81">
        <v>11801</v>
      </c>
      <c r="T27" s="80" t="s">
        <v>79</v>
      </c>
      <c r="U27" s="81">
        <v>12344</v>
      </c>
    </row>
    <row r="28" spans="2:21" ht="15" x14ac:dyDescent="0.25">
      <c r="B28" s="80" t="s">
        <v>75</v>
      </c>
      <c r="C28" s="81">
        <v>7819</v>
      </c>
      <c r="E28" s="80" t="s">
        <v>67</v>
      </c>
      <c r="F28" s="81">
        <v>9030</v>
      </c>
      <c r="H28" s="80" t="s">
        <v>69</v>
      </c>
      <c r="I28" s="81">
        <v>7583</v>
      </c>
      <c r="K28" s="80" t="s">
        <v>67</v>
      </c>
      <c r="L28" s="81">
        <v>9214</v>
      </c>
      <c r="N28" s="80" t="s">
        <v>92</v>
      </c>
      <c r="O28" s="81">
        <v>11166</v>
      </c>
      <c r="Q28" s="80" t="s">
        <v>79</v>
      </c>
      <c r="R28" s="81">
        <v>11026</v>
      </c>
      <c r="T28" s="80" t="s">
        <v>73</v>
      </c>
      <c r="U28" s="81">
        <v>11871</v>
      </c>
    </row>
    <row r="29" spans="2:21" ht="15" x14ac:dyDescent="0.25">
      <c r="B29" s="80" t="s">
        <v>73</v>
      </c>
      <c r="C29" s="81">
        <v>7582</v>
      </c>
      <c r="E29" s="80" t="s">
        <v>75</v>
      </c>
      <c r="F29" s="81">
        <v>8887</v>
      </c>
      <c r="H29" s="80" t="s">
        <v>80</v>
      </c>
      <c r="I29" s="81">
        <v>6788</v>
      </c>
      <c r="K29" s="80" t="s">
        <v>80</v>
      </c>
      <c r="L29" s="81">
        <v>8854</v>
      </c>
      <c r="N29" s="80" t="s">
        <v>79</v>
      </c>
      <c r="O29" s="81">
        <v>10294</v>
      </c>
      <c r="Q29" s="80" t="s">
        <v>69</v>
      </c>
      <c r="R29" s="81">
        <v>10521</v>
      </c>
      <c r="T29" s="80" t="s">
        <v>75</v>
      </c>
      <c r="U29" s="81">
        <v>10826</v>
      </c>
    </row>
    <row r="30" spans="2:21" ht="15" x14ac:dyDescent="0.25">
      <c r="B30" s="80" t="s">
        <v>67</v>
      </c>
      <c r="C30" s="81">
        <v>7414</v>
      </c>
      <c r="E30" s="80" t="s">
        <v>69</v>
      </c>
      <c r="F30" s="81">
        <v>8647</v>
      </c>
      <c r="H30" s="80" t="s">
        <v>79</v>
      </c>
      <c r="I30" s="81">
        <v>5461</v>
      </c>
      <c r="K30" s="80" t="s">
        <v>69</v>
      </c>
      <c r="L30" s="81">
        <v>8717</v>
      </c>
      <c r="N30" s="80" t="s">
        <v>75</v>
      </c>
      <c r="O30" s="81">
        <v>9172</v>
      </c>
      <c r="Q30" s="80" t="s">
        <v>75</v>
      </c>
      <c r="R30" s="81">
        <v>9930</v>
      </c>
      <c r="T30" s="80" t="s">
        <v>69</v>
      </c>
      <c r="U30" s="81">
        <v>9419</v>
      </c>
    </row>
    <row r="31" spans="2:21" ht="15.75" thickBot="1" x14ac:dyDescent="0.3">
      <c r="B31" s="80" t="s">
        <v>72</v>
      </c>
      <c r="C31" s="81">
        <v>5831</v>
      </c>
      <c r="E31" s="80" t="s">
        <v>68</v>
      </c>
      <c r="F31" s="81">
        <v>7071</v>
      </c>
      <c r="H31" s="80" t="s">
        <v>81</v>
      </c>
      <c r="I31" s="81">
        <v>5446</v>
      </c>
      <c r="K31" s="80" t="s">
        <v>79</v>
      </c>
      <c r="L31" s="81">
        <v>8664</v>
      </c>
      <c r="N31" s="80" t="s">
        <v>69</v>
      </c>
      <c r="O31" s="81">
        <v>8889</v>
      </c>
      <c r="Q31" s="80" t="s">
        <v>92</v>
      </c>
      <c r="R31" s="81">
        <v>9339</v>
      </c>
      <c r="T31" s="80" t="s">
        <v>81</v>
      </c>
      <c r="U31" s="81">
        <v>9213</v>
      </c>
    </row>
    <row r="32" spans="2:21" ht="15.75" thickBot="1" x14ac:dyDescent="0.3">
      <c r="B32" s="82" t="s">
        <v>77</v>
      </c>
      <c r="C32" s="83">
        <v>278617</v>
      </c>
      <c r="E32" s="82" t="s">
        <v>77</v>
      </c>
      <c r="F32" s="83">
        <v>309964</v>
      </c>
      <c r="H32" s="82" t="s">
        <v>77</v>
      </c>
      <c r="I32" s="83">
        <v>237099</v>
      </c>
      <c r="K32" s="82" t="s">
        <v>77</v>
      </c>
      <c r="L32" s="83">
        <v>382726</v>
      </c>
      <c r="N32" s="82" t="s">
        <v>77</v>
      </c>
      <c r="O32" s="83">
        <v>330092</v>
      </c>
      <c r="Q32" s="82" t="s">
        <v>77</v>
      </c>
      <c r="R32" s="83">
        <v>340019</v>
      </c>
      <c r="T32" s="82" t="s">
        <v>77</v>
      </c>
      <c r="U32" s="83">
        <v>345587</v>
      </c>
    </row>
    <row r="33" spans="2:22" ht="30.75" thickBot="1" x14ac:dyDescent="0.3">
      <c r="B33" s="84" t="s">
        <v>78</v>
      </c>
      <c r="C33" s="85">
        <v>0.51200000000000001</v>
      </c>
      <c r="E33" s="84" t="s">
        <v>78</v>
      </c>
      <c r="F33" s="85">
        <v>0.52700000000000002</v>
      </c>
      <c r="H33" s="84" t="s">
        <v>78</v>
      </c>
      <c r="I33" s="85">
        <v>0.50900000000000001</v>
      </c>
      <c r="K33" s="84" t="s">
        <v>78</v>
      </c>
      <c r="L33" s="85">
        <v>0.61499999999999999</v>
      </c>
      <c r="N33" s="84" t="s">
        <v>78</v>
      </c>
      <c r="O33" s="85">
        <v>0.5</v>
      </c>
      <c r="Q33" s="84" t="s">
        <v>78</v>
      </c>
      <c r="R33" s="85">
        <v>0.504</v>
      </c>
      <c r="T33" s="84" t="s">
        <v>78</v>
      </c>
      <c r="U33" s="85">
        <f>SUM(U22:U31)/U32</f>
        <v>0.49334031662070621</v>
      </c>
      <c r="V33" s="120"/>
    </row>
    <row r="34" spans="2:22" x14ac:dyDescent="0.2">
      <c r="C34" s="87"/>
      <c r="F34" s="87"/>
      <c r="I34" s="87"/>
      <c r="L34" s="87"/>
      <c r="O34" s="87"/>
      <c r="R34" s="87"/>
      <c r="U34" s="87"/>
    </row>
    <row r="35" spans="2:22" ht="13.5" thickBot="1" x14ac:dyDescent="0.25"/>
    <row r="36" spans="2:22" ht="15.75" thickBot="1" x14ac:dyDescent="0.25">
      <c r="B36" s="79" t="s">
        <v>62</v>
      </c>
      <c r="C36" s="79" t="s">
        <v>98</v>
      </c>
      <c r="F36" s="130"/>
      <c r="I36" s="130"/>
      <c r="L36" s="130"/>
      <c r="O36" s="130"/>
      <c r="R36" s="130"/>
      <c r="U36" s="130"/>
    </row>
    <row r="37" spans="2:22" ht="15" x14ac:dyDescent="0.25">
      <c r="B37" s="80" t="s">
        <v>63</v>
      </c>
      <c r="C37" s="81">
        <v>36100</v>
      </c>
    </row>
    <row r="38" spans="2:22" ht="15" x14ac:dyDescent="0.25">
      <c r="B38" s="80" t="s">
        <v>64</v>
      </c>
      <c r="C38" s="81">
        <v>28000</v>
      </c>
    </row>
    <row r="39" spans="2:22" ht="15" x14ac:dyDescent="0.25">
      <c r="B39" s="80" t="s">
        <v>66</v>
      </c>
      <c r="C39" s="81">
        <v>21100</v>
      </c>
    </row>
    <row r="40" spans="2:22" ht="15" x14ac:dyDescent="0.25">
      <c r="B40" s="80" t="s">
        <v>79</v>
      </c>
      <c r="C40" s="81">
        <v>18000</v>
      </c>
    </row>
    <row r="41" spans="2:22" ht="15" x14ac:dyDescent="0.25">
      <c r="B41" s="80" t="s">
        <v>65</v>
      </c>
      <c r="C41" s="81">
        <v>16200</v>
      </c>
    </row>
    <row r="42" spans="2:22" ht="15" x14ac:dyDescent="0.25">
      <c r="B42" s="80" t="s">
        <v>67</v>
      </c>
      <c r="C42" s="81">
        <v>15000</v>
      </c>
    </row>
    <row r="43" spans="2:22" ht="15" x14ac:dyDescent="0.25">
      <c r="B43" s="80" t="s">
        <v>73</v>
      </c>
      <c r="C43" s="81">
        <v>14800</v>
      </c>
    </row>
    <row r="44" spans="2:22" ht="15" x14ac:dyDescent="0.25">
      <c r="B44" s="80" t="s">
        <v>100</v>
      </c>
      <c r="C44" s="81">
        <v>14400</v>
      </c>
    </row>
    <row r="45" spans="2:22" ht="15" x14ac:dyDescent="0.25">
      <c r="B45" s="80" t="s">
        <v>81</v>
      </c>
      <c r="C45" s="81">
        <v>10900</v>
      </c>
    </row>
    <row r="46" spans="2:22" ht="15.75" thickBot="1" x14ac:dyDescent="0.3">
      <c r="B46" s="80" t="s">
        <v>80</v>
      </c>
      <c r="C46" s="81">
        <v>10900</v>
      </c>
    </row>
    <row r="47" spans="2:22" ht="15.75" thickBot="1" x14ac:dyDescent="0.3">
      <c r="B47" s="82" t="s">
        <v>77</v>
      </c>
      <c r="C47" s="83">
        <v>384230</v>
      </c>
    </row>
    <row r="48" spans="2:22" ht="30.75" thickBot="1" x14ac:dyDescent="0.3">
      <c r="B48" s="84" t="s">
        <v>78</v>
      </c>
      <c r="C48" s="85">
        <f>SUM(C37:C46)/C47</f>
        <v>0.48252348853551258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workbookViewId="0">
      <selection activeCell="E77" sqref="E77:E84"/>
    </sheetView>
  </sheetViews>
  <sheetFormatPr baseColWidth="10" defaultColWidth="9.140625" defaultRowHeight="15" x14ac:dyDescent="0.2"/>
  <cols>
    <col min="1" max="1" width="14.5703125" style="1" customWidth="1"/>
    <col min="2" max="2" width="16.42578125" style="1" customWidth="1"/>
    <col min="3" max="3" width="17.42578125" style="1" customWidth="1"/>
    <col min="4" max="4" width="14.7109375" style="1" customWidth="1"/>
    <col min="5" max="5" width="15.5703125" style="1" customWidth="1"/>
    <col min="6" max="16384" width="9.140625" style="1"/>
  </cols>
  <sheetData>
    <row r="1" spans="1:7" ht="35.25" customHeight="1" x14ac:dyDescent="0.2">
      <c r="A1" s="168" t="s">
        <v>89</v>
      </c>
      <c r="B1" s="168"/>
      <c r="C1" s="168"/>
      <c r="D1" s="38"/>
    </row>
    <row r="2" spans="1:7" x14ac:dyDescent="0.2">
      <c r="A2" s="132"/>
      <c r="B2" s="132"/>
      <c r="C2" s="132"/>
      <c r="D2" s="133"/>
    </row>
    <row r="3" spans="1:7" ht="30" x14ac:dyDescent="0.2">
      <c r="A3" s="41" t="s">
        <v>101</v>
      </c>
      <c r="B3" s="42" t="s">
        <v>26</v>
      </c>
      <c r="C3" s="42" t="s">
        <v>27</v>
      </c>
      <c r="D3" s="43" t="s">
        <v>17</v>
      </c>
      <c r="E3" s="43" t="s">
        <v>17</v>
      </c>
    </row>
    <row r="4" spans="1:7" ht="5.25" customHeight="1" x14ac:dyDescent="0.2">
      <c r="A4" s="44"/>
      <c r="B4" s="44"/>
      <c r="C4" s="44"/>
      <c r="D4" s="45"/>
      <c r="E4" s="45"/>
    </row>
    <row r="5" spans="1:7" ht="15" customHeight="1" x14ac:dyDescent="0.25">
      <c r="A5" s="46" t="s">
        <v>28</v>
      </c>
      <c r="B5" s="137">
        <v>6328</v>
      </c>
      <c r="C5" s="137">
        <v>8526</v>
      </c>
      <c r="D5" s="48">
        <f>SUM(B5:C5)</f>
        <v>14854</v>
      </c>
      <c r="E5" s="119">
        <f t="shared" ref="E5:E13" si="0">D5/D17-1</f>
        <v>-0.16216368661515035</v>
      </c>
      <c r="F5" s="22"/>
      <c r="G5" s="117"/>
    </row>
    <row r="6" spans="1:7" x14ac:dyDescent="0.25">
      <c r="A6" s="46" t="s">
        <v>95</v>
      </c>
      <c r="B6" s="138">
        <v>130</v>
      </c>
      <c r="C6" s="138">
        <v>169040</v>
      </c>
      <c r="D6" s="48">
        <f t="shared" ref="D6:D12" si="1">SUM(B6:C6)</f>
        <v>169170</v>
      </c>
      <c r="E6" s="119">
        <f t="shared" si="0"/>
        <v>-5.7485737208058496E-2</v>
      </c>
      <c r="F6" s="22"/>
      <c r="G6" s="117"/>
    </row>
    <row r="7" spans="1:7" ht="18.75" customHeight="1" x14ac:dyDescent="0.25">
      <c r="A7" s="46" t="s">
        <v>29</v>
      </c>
      <c r="B7" s="138">
        <v>0</v>
      </c>
      <c r="C7" s="137">
        <v>125466</v>
      </c>
      <c r="D7" s="48">
        <f t="shared" si="1"/>
        <v>125466</v>
      </c>
      <c r="E7" s="119">
        <f t="shared" si="0"/>
        <v>0.25770364281561386</v>
      </c>
      <c r="F7" s="22"/>
      <c r="G7" s="117"/>
    </row>
    <row r="8" spans="1:7" x14ac:dyDescent="0.25">
      <c r="A8" s="46" t="s">
        <v>30</v>
      </c>
      <c r="B8" s="138">
        <v>23</v>
      </c>
      <c r="C8" s="137">
        <v>329509</v>
      </c>
      <c r="D8" s="48">
        <f t="shared" si="1"/>
        <v>329532</v>
      </c>
      <c r="E8" s="119">
        <f t="shared" si="0"/>
        <v>1.0279631735948591E-2</v>
      </c>
      <c r="F8" s="22"/>
      <c r="G8" s="117"/>
    </row>
    <row r="9" spans="1:7" x14ac:dyDescent="0.25">
      <c r="A9" s="46" t="s">
        <v>31</v>
      </c>
      <c r="B9" s="139">
        <v>26</v>
      </c>
      <c r="C9" s="137">
        <v>240235</v>
      </c>
      <c r="D9" s="48">
        <f t="shared" si="1"/>
        <v>240261</v>
      </c>
      <c r="E9" s="119">
        <f t="shared" si="0"/>
        <v>2.476381395150451E-2</v>
      </c>
      <c r="F9" s="22"/>
      <c r="G9" s="117"/>
    </row>
    <row r="10" spans="1:7" x14ac:dyDescent="0.25">
      <c r="A10" s="46" t="s">
        <v>32</v>
      </c>
      <c r="B10" s="138">
        <v>0</v>
      </c>
      <c r="C10" s="139">
        <v>169</v>
      </c>
      <c r="D10" s="48">
        <f t="shared" si="1"/>
        <v>169</v>
      </c>
      <c r="E10" s="119">
        <f t="shared" si="0"/>
        <v>0.33070866141732291</v>
      </c>
      <c r="F10" s="22"/>
      <c r="G10" s="117"/>
    </row>
    <row r="11" spans="1:7" x14ac:dyDescent="0.25">
      <c r="A11" s="46" t="s">
        <v>33</v>
      </c>
      <c r="B11" s="138">
        <v>0</v>
      </c>
      <c r="C11" s="137">
        <v>14765</v>
      </c>
      <c r="D11" s="48">
        <f t="shared" si="1"/>
        <v>14765</v>
      </c>
      <c r="E11" s="119">
        <f t="shared" si="0"/>
        <v>7.1869328493648021E-2</v>
      </c>
      <c r="F11" s="22"/>
      <c r="G11" s="117"/>
    </row>
    <row r="12" spans="1:7" x14ac:dyDescent="0.25">
      <c r="A12" s="46" t="s">
        <v>34</v>
      </c>
      <c r="B12" s="138">
        <v>0</v>
      </c>
      <c r="C12" s="139">
        <v>5</v>
      </c>
      <c r="D12" s="48">
        <f t="shared" si="1"/>
        <v>5</v>
      </c>
      <c r="E12" s="119">
        <f t="shared" si="0"/>
        <v>0.66666666666666674</v>
      </c>
      <c r="F12" s="22"/>
      <c r="G12" s="117"/>
    </row>
    <row r="13" spans="1:7" x14ac:dyDescent="0.25">
      <c r="A13" s="49" t="s">
        <v>17</v>
      </c>
      <c r="B13" s="140">
        <f>SUM(B5:B12)</f>
        <v>6507</v>
      </c>
      <c r="C13" s="140">
        <f>SUM(C5:C12)</f>
        <v>887715</v>
      </c>
      <c r="D13" s="48">
        <f>SUM(B13:C13)</f>
        <v>894222</v>
      </c>
      <c r="E13" s="119">
        <f t="shared" si="0"/>
        <v>2.6055806332428322E-2</v>
      </c>
      <c r="F13" s="22"/>
      <c r="G13" s="117"/>
    </row>
    <row r="14" spans="1:7" x14ac:dyDescent="0.2">
      <c r="A14" s="157"/>
      <c r="B14" s="158"/>
      <c r="C14" s="158"/>
      <c r="D14" s="158"/>
      <c r="F14" s="22"/>
    </row>
    <row r="15" spans="1:7" ht="30" x14ac:dyDescent="0.2">
      <c r="A15" s="43">
        <v>2023</v>
      </c>
      <c r="B15" s="142" t="s">
        <v>26</v>
      </c>
      <c r="C15" s="142" t="s">
        <v>27</v>
      </c>
      <c r="D15" s="43" t="s">
        <v>17</v>
      </c>
      <c r="E15" s="28"/>
      <c r="F15" s="22"/>
    </row>
    <row r="16" spans="1:7" ht="6" customHeight="1" x14ac:dyDescent="0.2">
      <c r="A16" s="44"/>
      <c r="B16" s="143"/>
      <c r="C16" s="143"/>
      <c r="D16" s="45"/>
      <c r="F16" s="22"/>
    </row>
    <row r="17" spans="1:7" ht="16.5" customHeight="1" x14ac:dyDescent="0.2">
      <c r="A17" s="46" t="s">
        <v>28</v>
      </c>
      <c r="B17" s="137">
        <v>8726</v>
      </c>
      <c r="C17" s="137">
        <v>9003</v>
      </c>
      <c r="D17" s="48">
        <v>17729</v>
      </c>
      <c r="E17" s="28"/>
      <c r="F17" s="22"/>
    </row>
    <row r="18" spans="1:7" x14ac:dyDescent="0.2">
      <c r="A18" s="46" t="s">
        <v>95</v>
      </c>
      <c r="B18" s="138">
        <v>226</v>
      </c>
      <c r="C18" s="138">
        <v>179262</v>
      </c>
      <c r="D18" s="48">
        <v>179488</v>
      </c>
      <c r="E18" s="28"/>
      <c r="F18" s="22"/>
    </row>
    <row r="19" spans="1:7" ht="15.75" customHeight="1" x14ac:dyDescent="0.2">
      <c r="A19" s="46" t="s">
        <v>29</v>
      </c>
      <c r="B19" s="138">
        <v>0</v>
      </c>
      <c r="C19" s="137">
        <v>99758</v>
      </c>
      <c r="D19" s="48">
        <v>99758</v>
      </c>
      <c r="E19" s="28"/>
      <c r="F19" s="22"/>
    </row>
    <row r="20" spans="1:7" x14ac:dyDescent="0.2">
      <c r="A20" s="46" t="s">
        <v>30</v>
      </c>
      <c r="B20" s="138">
        <v>7</v>
      </c>
      <c r="C20" s="137">
        <v>326172</v>
      </c>
      <c r="D20" s="48">
        <v>326179</v>
      </c>
      <c r="E20" s="28"/>
      <c r="F20" s="22"/>
    </row>
    <row r="21" spans="1:7" x14ac:dyDescent="0.2">
      <c r="A21" s="46" t="s">
        <v>31</v>
      </c>
      <c r="B21" s="139">
        <v>35</v>
      </c>
      <c r="C21" s="137">
        <v>234420</v>
      </c>
      <c r="D21" s="48">
        <v>234455</v>
      </c>
      <c r="E21" s="28"/>
      <c r="F21" s="22"/>
    </row>
    <row r="22" spans="1:7" x14ac:dyDescent="0.2">
      <c r="A22" s="46" t="s">
        <v>32</v>
      </c>
      <c r="B22" s="138">
        <v>0</v>
      </c>
      <c r="C22" s="139">
        <v>127</v>
      </c>
      <c r="D22" s="48">
        <v>127</v>
      </c>
      <c r="E22" s="28"/>
      <c r="F22" s="22"/>
    </row>
    <row r="23" spans="1:7" x14ac:dyDescent="0.2">
      <c r="A23" s="46" t="s">
        <v>33</v>
      </c>
      <c r="B23" s="138">
        <v>0</v>
      </c>
      <c r="C23" s="137">
        <v>13775</v>
      </c>
      <c r="D23" s="48">
        <v>13775</v>
      </c>
      <c r="E23" s="28"/>
      <c r="F23" s="22"/>
    </row>
    <row r="24" spans="1:7" x14ac:dyDescent="0.2">
      <c r="A24" s="46" t="s">
        <v>34</v>
      </c>
      <c r="B24" s="138">
        <v>0</v>
      </c>
      <c r="C24" s="139">
        <v>3</v>
      </c>
      <c r="D24" s="48">
        <v>3</v>
      </c>
      <c r="E24" s="28"/>
      <c r="F24" s="22"/>
    </row>
    <row r="25" spans="1:7" x14ac:dyDescent="0.2">
      <c r="A25" s="49" t="s">
        <v>17</v>
      </c>
      <c r="B25" s="140">
        <v>8994</v>
      </c>
      <c r="C25" s="140">
        <v>862520</v>
      </c>
      <c r="D25" s="48">
        <v>871514</v>
      </c>
      <c r="E25" s="28"/>
      <c r="F25" s="22"/>
      <c r="G25" s="22"/>
    </row>
    <row r="26" spans="1:7" ht="20.25" customHeight="1" x14ac:dyDescent="0.2">
      <c r="A26" s="157"/>
      <c r="B26" s="158"/>
      <c r="C26" s="158"/>
      <c r="D26" s="158"/>
      <c r="F26" s="22"/>
    </row>
    <row r="27" spans="1:7" ht="30" x14ac:dyDescent="0.2">
      <c r="A27" s="43">
        <v>2022</v>
      </c>
      <c r="B27" s="142" t="s">
        <v>26</v>
      </c>
      <c r="C27" s="142" t="s">
        <v>27</v>
      </c>
      <c r="D27" s="43" t="s">
        <v>17</v>
      </c>
      <c r="E27" s="28"/>
      <c r="F27" s="22"/>
    </row>
    <row r="28" spans="1:7" ht="6" customHeight="1" x14ac:dyDescent="0.2">
      <c r="A28" s="44"/>
      <c r="B28" s="143"/>
      <c r="C28" s="143"/>
      <c r="D28" s="45"/>
      <c r="F28" s="22"/>
    </row>
    <row r="29" spans="1:7" ht="15.75" customHeight="1" x14ac:dyDescent="0.2">
      <c r="A29" s="46" t="s">
        <v>28</v>
      </c>
      <c r="B29" s="137">
        <v>12036</v>
      </c>
      <c r="C29" s="137">
        <v>10146</v>
      </c>
      <c r="D29" s="48">
        <v>22182</v>
      </c>
      <c r="E29" s="28"/>
      <c r="F29" s="22"/>
    </row>
    <row r="30" spans="1:7" x14ac:dyDescent="0.2">
      <c r="A30" s="46" t="s">
        <v>95</v>
      </c>
      <c r="B30" s="138">
        <v>240</v>
      </c>
      <c r="C30" s="138">
        <v>153143</v>
      </c>
      <c r="D30" s="48">
        <v>153383</v>
      </c>
      <c r="E30" s="28"/>
      <c r="F30" s="22"/>
    </row>
    <row r="31" spans="1:7" ht="17.25" customHeight="1" x14ac:dyDescent="0.2">
      <c r="A31" s="46" t="s">
        <v>29</v>
      </c>
      <c r="B31" s="138">
        <v>1</v>
      </c>
      <c r="C31" s="137">
        <v>96465</v>
      </c>
      <c r="D31" s="48">
        <v>96466</v>
      </c>
      <c r="E31" s="28"/>
      <c r="F31" s="22"/>
    </row>
    <row r="32" spans="1:7" x14ac:dyDescent="0.2">
      <c r="A32" s="46" t="s">
        <v>30</v>
      </c>
      <c r="B32" s="138">
        <v>3</v>
      </c>
      <c r="C32" s="137">
        <v>288574</v>
      </c>
      <c r="D32" s="48">
        <v>288577</v>
      </c>
      <c r="E32" s="28"/>
      <c r="F32" s="22"/>
    </row>
    <row r="33" spans="1:7" x14ac:dyDescent="0.2">
      <c r="A33" s="46" t="s">
        <v>31</v>
      </c>
      <c r="B33" s="139">
        <v>34</v>
      </c>
      <c r="C33" s="137">
        <v>225891</v>
      </c>
      <c r="D33" s="48">
        <v>225925</v>
      </c>
      <c r="E33" s="28"/>
      <c r="F33" s="22"/>
    </row>
    <row r="34" spans="1:7" x14ac:dyDescent="0.2">
      <c r="A34" s="46" t="s">
        <v>32</v>
      </c>
      <c r="B34" s="138">
        <v>0</v>
      </c>
      <c r="C34" s="139">
        <v>88</v>
      </c>
      <c r="D34" s="48">
        <v>88</v>
      </c>
      <c r="E34" s="28"/>
      <c r="F34" s="22"/>
    </row>
    <row r="35" spans="1:7" x14ac:dyDescent="0.2">
      <c r="A35" s="46" t="s">
        <v>33</v>
      </c>
      <c r="B35" s="138">
        <v>1</v>
      </c>
      <c r="C35" s="137">
        <v>13179</v>
      </c>
      <c r="D35" s="48">
        <v>13180</v>
      </c>
      <c r="E35" s="28"/>
      <c r="F35" s="22"/>
    </row>
    <row r="36" spans="1:7" x14ac:dyDescent="0.2">
      <c r="A36" s="46" t="s">
        <v>34</v>
      </c>
      <c r="B36" s="138">
        <v>0</v>
      </c>
      <c r="C36" s="139">
        <v>1</v>
      </c>
      <c r="D36" s="48">
        <v>1</v>
      </c>
      <c r="E36" s="28"/>
      <c r="F36" s="22"/>
    </row>
    <row r="37" spans="1:7" x14ac:dyDescent="0.2">
      <c r="A37" s="49" t="s">
        <v>17</v>
      </c>
      <c r="B37" s="140">
        <v>12315</v>
      </c>
      <c r="C37" s="140">
        <v>787487</v>
      </c>
      <c r="D37" s="48">
        <v>799802</v>
      </c>
      <c r="E37" s="28"/>
      <c r="F37" s="22"/>
      <c r="G37" s="22"/>
    </row>
    <row r="38" spans="1:7" x14ac:dyDescent="0.2">
      <c r="A38" s="157"/>
      <c r="B38" s="158"/>
      <c r="C38" s="158"/>
      <c r="D38" s="158"/>
      <c r="F38" s="22"/>
    </row>
    <row r="39" spans="1:7" ht="30.75" customHeight="1" x14ac:dyDescent="0.2">
      <c r="A39" s="43">
        <v>2021</v>
      </c>
      <c r="B39" s="142" t="s">
        <v>26</v>
      </c>
      <c r="C39" s="142" t="s">
        <v>27</v>
      </c>
      <c r="D39" s="43" t="s">
        <v>17</v>
      </c>
      <c r="E39" s="28"/>
      <c r="F39" s="22"/>
    </row>
    <row r="40" spans="1:7" x14ac:dyDescent="0.2">
      <c r="A40" s="44"/>
      <c r="B40" s="143"/>
      <c r="C40" s="143"/>
      <c r="D40" s="45"/>
      <c r="F40" s="22"/>
    </row>
    <row r="41" spans="1:7" ht="15" customHeight="1" x14ac:dyDescent="0.2">
      <c r="A41" s="46" t="s">
        <v>28</v>
      </c>
      <c r="B41" s="137">
        <v>11629</v>
      </c>
      <c r="C41" s="137">
        <v>11116</v>
      </c>
      <c r="D41" s="48">
        <v>22745</v>
      </c>
      <c r="E41" s="28"/>
      <c r="F41" s="22"/>
    </row>
    <row r="42" spans="1:7" ht="17.25" customHeight="1" x14ac:dyDescent="0.2">
      <c r="A42" s="46" t="s">
        <v>95</v>
      </c>
      <c r="B42" s="138">
        <v>247</v>
      </c>
      <c r="C42" s="138">
        <v>172613</v>
      </c>
      <c r="D42" s="48">
        <v>172860</v>
      </c>
      <c r="E42" s="28"/>
      <c r="F42" s="22"/>
    </row>
    <row r="43" spans="1:7" x14ac:dyDescent="0.2">
      <c r="A43" s="46" t="s">
        <v>29</v>
      </c>
      <c r="B43" s="138">
        <v>2</v>
      </c>
      <c r="C43" s="137">
        <v>106550</v>
      </c>
      <c r="D43" s="48">
        <v>106552</v>
      </c>
      <c r="E43" s="28"/>
      <c r="F43" s="22"/>
    </row>
    <row r="44" spans="1:7" x14ac:dyDescent="0.2">
      <c r="A44" s="46" t="s">
        <v>30</v>
      </c>
      <c r="B44" s="138">
        <v>11</v>
      </c>
      <c r="C44" s="137">
        <v>308008</v>
      </c>
      <c r="D44" s="48">
        <v>308019</v>
      </c>
      <c r="E44" s="28"/>
      <c r="F44" s="22"/>
    </row>
    <row r="45" spans="1:7" x14ac:dyDescent="0.2">
      <c r="A45" s="46" t="s">
        <v>31</v>
      </c>
      <c r="B45" s="139">
        <v>37</v>
      </c>
      <c r="C45" s="137">
        <v>208267</v>
      </c>
      <c r="D45" s="48">
        <v>208304</v>
      </c>
      <c r="E45" s="28"/>
      <c r="F45" s="22"/>
    </row>
    <row r="46" spans="1:7" x14ac:dyDescent="0.2">
      <c r="A46" s="46" t="s">
        <v>32</v>
      </c>
      <c r="B46" s="138">
        <v>0</v>
      </c>
      <c r="C46" s="139">
        <v>111</v>
      </c>
      <c r="D46" s="48">
        <v>111</v>
      </c>
      <c r="E46" s="28"/>
      <c r="F46" s="22"/>
    </row>
    <row r="47" spans="1:7" x14ac:dyDescent="0.2">
      <c r="A47" s="46" t="s">
        <v>33</v>
      </c>
      <c r="B47" s="138">
        <v>2</v>
      </c>
      <c r="C47" s="137">
        <v>16501</v>
      </c>
      <c r="D47" s="48">
        <v>16503</v>
      </c>
      <c r="E47" s="28"/>
      <c r="F47" s="22"/>
    </row>
    <row r="48" spans="1:7" x14ac:dyDescent="0.2">
      <c r="A48" s="46" t="s">
        <v>34</v>
      </c>
      <c r="B48" s="138">
        <v>0</v>
      </c>
      <c r="C48" s="139">
        <v>1</v>
      </c>
      <c r="D48" s="48">
        <v>1</v>
      </c>
      <c r="E48" s="28"/>
      <c r="F48" s="22"/>
      <c r="G48" s="22"/>
    </row>
    <row r="49" spans="1:7" x14ac:dyDescent="0.2">
      <c r="A49" s="49" t="s">
        <v>17</v>
      </c>
      <c r="B49" s="140">
        <v>11928</v>
      </c>
      <c r="C49" s="140">
        <v>823167</v>
      </c>
      <c r="D49" s="48">
        <v>835095</v>
      </c>
      <c r="E49" s="28"/>
      <c r="F49" s="22"/>
    </row>
    <row r="50" spans="1:7" x14ac:dyDescent="0.2">
      <c r="A50" s="157"/>
      <c r="B50" s="158"/>
      <c r="C50" s="158"/>
      <c r="D50" s="158"/>
      <c r="F50" s="22"/>
    </row>
    <row r="51" spans="1:7" ht="30" x14ac:dyDescent="0.2">
      <c r="A51" s="43">
        <v>2020</v>
      </c>
      <c r="B51" s="142" t="s">
        <v>26</v>
      </c>
      <c r="C51" s="142" t="s">
        <v>27</v>
      </c>
      <c r="D51" s="43" t="s">
        <v>17</v>
      </c>
      <c r="F51" s="22"/>
    </row>
    <row r="52" spans="1:7" ht="11.25" customHeight="1" x14ac:dyDescent="0.2">
      <c r="A52" s="44"/>
      <c r="B52" s="143"/>
      <c r="C52" s="143"/>
      <c r="D52" s="45"/>
      <c r="E52" s="28"/>
      <c r="F52" s="22"/>
    </row>
    <row r="53" spans="1:7" ht="15" customHeight="1" x14ac:dyDescent="0.2">
      <c r="A53" s="46" t="s">
        <v>28</v>
      </c>
      <c r="B53" s="137">
        <v>10805</v>
      </c>
      <c r="C53" s="137">
        <v>12704</v>
      </c>
      <c r="D53" s="48">
        <v>23509</v>
      </c>
      <c r="F53" s="22"/>
    </row>
    <row r="54" spans="1:7" ht="15" customHeight="1" x14ac:dyDescent="0.2">
      <c r="A54" s="46" t="s">
        <v>95</v>
      </c>
      <c r="B54" s="138">
        <v>206</v>
      </c>
      <c r="C54" s="138">
        <v>132326</v>
      </c>
      <c r="D54" s="48">
        <v>132532</v>
      </c>
      <c r="F54" s="22"/>
    </row>
    <row r="55" spans="1:7" ht="14.25" customHeight="1" x14ac:dyDescent="0.2">
      <c r="A55" s="46" t="s">
        <v>29</v>
      </c>
      <c r="B55" s="138">
        <v>2</v>
      </c>
      <c r="C55" s="137">
        <v>93233</v>
      </c>
      <c r="D55" s="48">
        <v>93235</v>
      </c>
      <c r="F55" s="22"/>
    </row>
    <row r="56" spans="1:7" x14ac:dyDescent="0.2">
      <c r="A56" s="46" t="s">
        <v>30</v>
      </c>
      <c r="B56" s="138">
        <v>6</v>
      </c>
      <c r="C56" s="137">
        <v>238155</v>
      </c>
      <c r="D56" s="48">
        <v>238161</v>
      </c>
      <c r="F56" s="22"/>
    </row>
    <row r="57" spans="1:7" x14ac:dyDescent="0.2">
      <c r="A57" s="46" t="s">
        <v>31</v>
      </c>
      <c r="B57" s="139">
        <v>40</v>
      </c>
      <c r="C57" s="137">
        <v>192575</v>
      </c>
      <c r="D57" s="48">
        <v>192615</v>
      </c>
      <c r="F57" s="22"/>
    </row>
    <row r="58" spans="1:7" x14ac:dyDescent="0.2">
      <c r="A58" s="46" t="s">
        <v>32</v>
      </c>
      <c r="B58" s="138">
        <v>0</v>
      </c>
      <c r="C58" s="139">
        <v>98</v>
      </c>
      <c r="D58" s="48">
        <v>98</v>
      </c>
      <c r="F58" s="22"/>
    </row>
    <row r="59" spans="1:7" x14ac:dyDescent="0.2">
      <c r="A59" s="46" t="s">
        <v>33</v>
      </c>
      <c r="B59" s="138">
        <v>0</v>
      </c>
      <c r="C59" s="137">
        <v>8207</v>
      </c>
      <c r="D59" s="48">
        <v>8207</v>
      </c>
      <c r="F59" s="22"/>
    </row>
    <row r="60" spans="1:7" x14ac:dyDescent="0.2">
      <c r="A60" s="49" t="s">
        <v>17</v>
      </c>
      <c r="B60" s="140">
        <v>11059</v>
      </c>
      <c r="C60" s="140">
        <v>677298</v>
      </c>
      <c r="D60" s="48">
        <v>688357</v>
      </c>
      <c r="F60" s="22"/>
      <c r="G60" s="22"/>
    </row>
    <row r="61" spans="1:7" x14ac:dyDescent="0.2">
      <c r="A61" s="157"/>
      <c r="B61" s="158"/>
      <c r="C61" s="158"/>
      <c r="D61" s="158"/>
      <c r="E61" s="28"/>
      <c r="F61" s="22"/>
    </row>
    <row r="62" spans="1:7" x14ac:dyDescent="0.2">
      <c r="A62" s="39"/>
      <c r="B62" s="141"/>
      <c r="C62" s="141"/>
      <c r="D62" s="40"/>
      <c r="E62" s="28"/>
      <c r="F62" s="22"/>
    </row>
    <row r="63" spans="1:7" ht="30" x14ac:dyDescent="0.2">
      <c r="A63" s="43">
        <v>2019</v>
      </c>
      <c r="B63" s="142" t="s">
        <v>26</v>
      </c>
      <c r="C63" s="142" t="s">
        <v>27</v>
      </c>
      <c r="D63" s="43" t="s">
        <v>17</v>
      </c>
      <c r="F63" s="22"/>
    </row>
    <row r="64" spans="1:7" x14ac:dyDescent="0.2">
      <c r="A64" s="44"/>
      <c r="B64" s="143"/>
      <c r="C64" s="143"/>
      <c r="D64" s="45"/>
      <c r="F64" s="22"/>
    </row>
    <row r="65" spans="1:7" ht="18" customHeight="1" x14ac:dyDescent="0.2">
      <c r="A65" s="46" t="s">
        <v>28</v>
      </c>
      <c r="B65" s="137">
        <v>11926</v>
      </c>
      <c r="C65" s="137">
        <v>12585</v>
      </c>
      <c r="D65" s="48">
        <v>24511</v>
      </c>
      <c r="E65" s="28"/>
      <c r="F65" s="22"/>
    </row>
    <row r="66" spans="1:7" x14ac:dyDescent="0.2">
      <c r="A66" s="46" t="s">
        <v>95</v>
      </c>
      <c r="B66" s="138">
        <v>189</v>
      </c>
      <c r="C66" s="138">
        <v>134163</v>
      </c>
      <c r="D66" s="48">
        <v>134352</v>
      </c>
      <c r="E66" s="28"/>
      <c r="F66" s="22"/>
    </row>
    <row r="67" spans="1:7" ht="13.5" customHeight="1" x14ac:dyDescent="0.2">
      <c r="A67" s="46" t="s">
        <v>29</v>
      </c>
      <c r="B67" s="138">
        <v>2</v>
      </c>
      <c r="C67" s="137">
        <v>115487</v>
      </c>
      <c r="D67" s="48">
        <v>115489</v>
      </c>
      <c r="E67" s="28"/>
      <c r="F67" s="22"/>
    </row>
    <row r="68" spans="1:7" ht="16.5" customHeight="1" x14ac:dyDescent="0.2">
      <c r="A68" s="46" t="s">
        <v>30</v>
      </c>
      <c r="B68" s="144">
        <v>3</v>
      </c>
      <c r="C68" s="137">
        <v>285271</v>
      </c>
      <c r="D68" s="48">
        <v>285274</v>
      </c>
      <c r="E68" s="28"/>
      <c r="F68" s="22"/>
    </row>
    <row r="69" spans="1:7" x14ac:dyDescent="0.2">
      <c r="A69" s="46" t="s">
        <v>31</v>
      </c>
      <c r="B69" s="139">
        <v>34</v>
      </c>
      <c r="C69" s="137">
        <v>189088</v>
      </c>
      <c r="D69" s="48">
        <v>189122</v>
      </c>
      <c r="E69" s="28"/>
      <c r="F69" s="22"/>
    </row>
    <row r="70" spans="1:7" x14ac:dyDescent="0.2">
      <c r="A70" s="46" t="s">
        <v>32</v>
      </c>
      <c r="B70" s="138">
        <v>0</v>
      </c>
      <c r="C70" s="139">
        <v>181</v>
      </c>
      <c r="D70" s="48">
        <v>181</v>
      </c>
      <c r="E70" s="28"/>
      <c r="F70" s="22"/>
    </row>
    <row r="71" spans="1:7" x14ac:dyDescent="0.2">
      <c r="A71" s="46" t="s">
        <v>33</v>
      </c>
      <c r="B71" s="138">
        <v>0</v>
      </c>
      <c r="C71" s="137">
        <v>7393</v>
      </c>
      <c r="D71" s="48">
        <v>7393</v>
      </c>
      <c r="E71" s="28"/>
      <c r="F71" s="22"/>
    </row>
    <row r="72" spans="1:7" x14ac:dyDescent="0.2">
      <c r="A72" s="49" t="s">
        <v>17</v>
      </c>
      <c r="B72" s="140">
        <v>12154</v>
      </c>
      <c r="C72" s="140">
        <v>744168</v>
      </c>
      <c r="D72" s="48">
        <v>756322</v>
      </c>
      <c r="E72" s="28"/>
      <c r="F72" s="22"/>
      <c r="G72" s="22"/>
    </row>
    <row r="73" spans="1:7" x14ac:dyDescent="0.2">
      <c r="A73" s="157"/>
      <c r="B73" s="158"/>
      <c r="C73" s="158"/>
      <c r="D73" s="158"/>
      <c r="E73" s="28"/>
      <c r="F73" s="22"/>
    </row>
    <row r="74" spans="1:7" x14ac:dyDescent="0.2">
      <c r="A74" s="39"/>
      <c r="B74" s="141"/>
      <c r="C74" s="141"/>
      <c r="D74" s="40"/>
      <c r="E74" s="26"/>
      <c r="F74" s="22"/>
    </row>
    <row r="75" spans="1:7" ht="30" x14ac:dyDescent="0.2">
      <c r="A75" s="43">
        <v>2018</v>
      </c>
      <c r="B75" s="142" t="s">
        <v>26</v>
      </c>
      <c r="C75" s="142" t="s">
        <v>27</v>
      </c>
      <c r="D75" s="43" t="s">
        <v>17</v>
      </c>
      <c r="E75" s="28"/>
      <c r="F75" s="22"/>
    </row>
    <row r="76" spans="1:7" x14ac:dyDescent="0.2">
      <c r="A76" s="44"/>
      <c r="B76" s="143"/>
      <c r="C76" s="143"/>
      <c r="D76" s="45"/>
      <c r="E76" s="22"/>
      <c r="F76" s="22"/>
    </row>
    <row r="77" spans="1:7" ht="15.75" customHeight="1" x14ac:dyDescent="0.2">
      <c r="A77" s="46" t="s">
        <v>28</v>
      </c>
      <c r="B77" s="137">
        <v>14356</v>
      </c>
      <c r="C77" s="137">
        <v>11024</v>
      </c>
      <c r="D77" s="48">
        <v>25380</v>
      </c>
      <c r="E77" s="22"/>
      <c r="F77" s="22"/>
    </row>
    <row r="78" spans="1:7" ht="18.75" customHeight="1" x14ac:dyDescent="0.2">
      <c r="A78" s="46" t="s">
        <v>95</v>
      </c>
      <c r="B78" s="138">
        <v>244</v>
      </c>
      <c r="C78" s="138">
        <v>116094</v>
      </c>
      <c r="D78" s="48">
        <v>116338</v>
      </c>
      <c r="E78" s="22"/>
      <c r="F78" s="22"/>
    </row>
    <row r="79" spans="1:7" ht="15.75" customHeight="1" x14ac:dyDescent="0.2">
      <c r="A79" s="46" t="s">
        <v>29</v>
      </c>
      <c r="B79" s="138">
        <v>0</v>
      </c>
      <c r="C79" s="137">
        <v>84977</v>
      </c>
      <c r="D79" s="48">
        <v>84977</v>
      </c>
      <c r="E79" s="22"/>
      <c r="F79" s="22"/>
    </row>
    <row r="80" spans="1:7" ht="15" customHeight="1" x14ac:dyDescent="0.2">
      <c r="A80" s="46" t="s">
        <v>30</v>
      </c>
      <c r="B80" s="138">
        <v>6</v>
      </c>
      <c r="C80" s="137">
        <v>201937</v>
      </c>
      <c r="D80" s="48">
        <v>201943</v>
      </c>
      <c r="E80" s="22"/>
      <c r="F80" s="22"/>
    </row>
    <row r="81" spans="1:7" ht="15" customHeight="1" x14ac:dyDescent="0.2">
      <c r="A81" s="46" t="s">
        <v>31</v>
      </c>
      <c r="B81" s="139">
        <v>50</v>
      </c>
      <c r="C81" s="137">
        <v>176825</v>
      </c>
      <c r="D81" s="48">
        <v>176875</v>
      </c>
      <c r="E81" s="22"/>
      <c r="F81" s="22"/>
    </row>
    <row r="82" spans="1:7" ht="17.25" customHeight="1" x14ac:dyDescent="0.2">
      <c r="A82" s="46" t="s">
        <v>32</v>
      </c>
      <c r="B82" s="138">
        <v>0</v>
      </c>
      <c r="C82" s="139">
        <v>261</v>
      </c>
      <c r="D82" s="48">
        <v>261</v>
      </c>
      <c r="E82" s="22"/>
      <c r="F82" s="22"/>
    </row>
    <row r="83" spans="1:7" x14ac:dyDescent="0.2">
      <c r="A83" s="46" t="s">
        <v>33</v>
      </c>
      <c r="B83" s="138">
        <v>0</v>
      </c>
      <c r="C83" s="137">
        <v>5363</v>
      </c>
      <c r="D83" s="48">
        <v>5363</v>
      </c>
      <c r="E83" s="22"/>
      <c r="F83" s="22"/>
    </row>
    <row r="84" spans="1:7" x14ac:dyDescent="0.2">
      <c r="A84" s="49" t="s">
        <v>17</v>
      </c>
      <c r="B84" s="140">
        <v>14656</v>
      </c>
      <c r="C84" s="140">
        <v>596481</v>
      </c>
      <c r="D84" s="48">
        <v>611137</v>
      </c>
      <c r="E84" s="22"/>
      <c r="F84" s="22"/>
      <c r="G84" s="22"/>
    </row>
    <row r="85" spans="1:7" ht="13.5" customHeight="1" x14ac:dyDescent="0.2">
      <c r="A85" s="157"/>
      <c r="B85" s="158"/>
      <c r="C85" s="158"/>
      <c r="D85" s="158"/>
      <c r="E85" s="28"/>
      <c r="F85" s="22"/>
    </row>
    <row r="86" spans="1:7" x14ac:dyDescent="0.2">
      <c r="A86" s="39"/>
      <c r="B86" s="141"/>
      <c r="C86" s="141"/>
      <c r="D86" s="40"/>
      <c r="E86" s="28"/>
      <c r="F86" s="22"/>
    </row>
    <row r="87" spans="1:7" ht="30" x14ac:dyDescent="0.2">
      <c r="A87" s="43">
        <v>2017</v>
      </c>
      <c r="B87" s="142" t="s">
        <v>26</v>
      </c>
      <c r="C87" s="142" t="s">
        <v>27</v>
      </c>
      <c r="D87" s="43" t="s">
        <v>17</v>
      </c>
      <c r="E87" s="26"/>
      <c r="F87" s="22"/>
    </row>
    <row r="88" spans="1:7" x14ac:dyDescent="0.2">
      <c r="A88" s="44"/>
      <c r="B88" s="143"/>
      <c r="C88" s="143"/>
      <c r="D88" s="45"/>
      <c r="E88" s="28"/>
      <c r="F88" s="22"/>
    </row>
    <row r="89" spans="1:7" x14ac:dyDescent="0.2">
      <c r="A89" s="46" t="s">
        <v>28</v>
      </c>
      <c r="B89" s="137">
        <v>14629</v>
      </c>
      <c r="C89" s="137">
        <v>8859</v>
      </c>
      <c r="D89" s="48">
        <v>23488</v>
      </c>
      <c r="F89" s="22"/>
    </row>
    <row r="90" spans="1:7" x14ac:dyDescent="0.2">
      <c r="A90" s="46" t="s">
        <v>95</v>
      </c>
      <c r="B90" s="138">
        <v>237</v>
      </c>
      <c r="C90" s="138">
        <v>172272</v>
      </c>
      <c r="D90" s="48">
        <v>172509</v>
      </c>
      <c r="F90" s="22"/>
    </row>
    <row r="91" spans="1:7" ht="18" customHeight="1" x14ac:dyDescent="0.2">
      <c r="A91" s="46" t="s">
        <v>29</v>
      </c>
      <c r="B91" s="138">
        <v>0</v>
      </c>
      <c r="C91" s="137">
        <v>81266</v>
      </c>
      <c r="D91" s="48">
        <v>81266</v>
      </c>
      <c r="F91" s="22"/>
    </row>
    <row r="92" spans="1:7" x14ac:dyDescent="0.2">
      <c r="A92" s="46" t="s">
        <v>30</v>
      </c>
      <c r="B92" s="144">
        <v>8</v>
      </c>
      <c r="C92" s="137">
        <v>301540</v>
      </c>
      <c r="D92" s="48">
        <v>301548</v>
      </c>
      <c r="F92" s="22"/>
    </row>
    <row r="93" spans="1:7" x14ac:dyDescent="0.2">
      <c r="A93" s="46" t="s">
        <v>31</v>
      </c>
      <c r="B93" s="139">
        <v>41</v>
      </c>
      <c r="C93" s="137">
        <v>204202</v>
      </c>
      <c r="D93" s="48">
        <v>204243</v>
      </c>
      <c r="F93" s="22"/>
    </row>
    <row r="94" spans="1:7" ht="14.25" customHeight="1" x14ac:dyDescent="0.2">
      <c r="A94" s="46" t="s">
        <v>32</v>
      </c>
      <c r="B94" s="138">
        <v>0</v>
      </c>
      <c r="C94" s="139">
        <v>370</v>
      </c>
      <c r="D94" s="48">
        <v>370</v>
      </c>
      <c r="F94" s="22"/>
    </row>
    <row r="95" spans="1:7" ht="16.5" customHeight="1" x14ac:dyDescent="0.2">
      <c r="A95" s="46" t="s">
        <v>33</v>
      </c>
      <c r="B95" s="138">
        <v>0</v>
      </c>
      <c r="C95" s="137">
        <v>10624</v>
      </c>
      <c r="D95" s="48">
        <v>10624</v>
      </c>
      <c r="F95" s="22"/>
    </row>
    <row r="96" spans="1:7" ht="12.75" customHeight="1" x14ac:dyDescent="0.2">
      <c r="A96" s="49" t="s">
        <v>17</v>
      </c>
      <c r="B96" s="140">
        <v>14915</v>
      </c>
      <c r="C96" s="140">
        <v>779133</v>
      </c>
      <c r="D96" s="48">
        <v>794048</v>
      </c>
      <c r="F96" s="22"/>
    </row>
    <row r="97" spans="1:7" x14ac:dyDescent="0.2">
      <c r="A97" s="157"/>
      <c r="B97" s="158"/>
      <c r="C97" s="158"/>
      <c r="D97" s="158"/>
      <c r="F97" s="22"/>
      <c r="G97" s="22"/>
    </row>
    <row r="98" spans="1:7" x14ac:dyDescent="0.2">
      <c r="A98" s="39"/>
      <c r="B98" s="141"/>
      <c r="C98" s="141"/>
      <c r="D98" s="40"/>
      <c r="E98" s="28"/>
      <c r="F98" s="22"/>
    </row>
    <row r="99" spans="1:7" ht="30" x14ac:dyDescent="0.2">
      <c r="A99" s="43">
        <v>2016</v>
      </c>
      <c r="B99" s="142" t="s">
        <v>26</v>
      </c>
      <c r="C99" s="142" t="s">
        <v>27</v>
      </c>
      <c r="D99" s="43" t="s">
        <v>17</v>
      </c>
      <c r="E99" s="28"/>
      <c r="F99" s="22"/>
    </row>
    <row r="100" spans="1:7" x14ac:dyDescent="0.2">
      <c r="A100" s="44"/>
      <c r="B100" s="143"/>
      <c r="C100" s="143"/>
      <c r="D100" s="45"/>
      <c r="E100" s="28"/>
      <c r="F100" s="22"/>
    </row>
    <row r="101" spans="1:7" x14ac:dyDescent="0.2">
      <c r="A101" s="46" t="s">
        <v>28</v>
      </c>
      <c r="B101" s="137">
        <v>11981</v>
      </c>
      <c r="C101" s="137">
        <v>7127</v>
      </c>
      <c r="D101" s="48">
        <v>19108</v>
      </c>
      <c r="E101" s="26"/>
      <c r="F101" s="22"/>
    </row>
    <row r="102" spans="1:7" x14ac:dyDescent="0.2">
      <c r="A102" s="46" t="s">
        <v>35</v>
      </c>
      <c r="B102" s="144">
        <v>0</v>
      </c>
      <c r="C102" s="139">
        <v>263</v>
      </c>
      <c r="D102" s="48">
        <v>263</v>
      </c>
      <c r="E102" s="28"/>
      <c r="F102" s="22"/>
    </row>
    <row r="103" spans="1:7" x14ac:dyDescent="0.2">
      <c r="A103" s="46" t="s">
        <v>95</v>
      </c>
      <c r="B103" s="138">
        <v>323</v>
      </c>
      <c r="C103" s="138">
        <v>217199</v>
      </c>
      <c r="D103" s="48">
        <v>217522</v>
      </c>
      <c r="E103" s="28"/>
      <c r="F103" s="22"/>
    </row>
    <row r="104" spans="1:7" x14ac:dyDescent="0.2">
      <c r="A104" s="46" t="s">
        <v>29</v>
      </c>
      <c r="B104" s="138">
        <v>0</v>
      </c>
      <c r="C104" s="137">
        <v>90266</v>
      </c>
      <c r="D104" s="48">
        <v>90266</v>
      </c>
      <c r="E104" s="28"/>
      <c r="F104" s="22"/>
    </row>
    <row r="105" spans="1:7" x14ac:dyDescent="0.2">
      <c r="A105" s="46" t="s">
        <v>30</v>
      </c>
      <c r="B105" s="138">
        <v>0</v>
      </c>
      <c r="C105" s="137">
        <v>48679</v>
      </c>
      <c r="D105" s="48">
        <v>48679</v>
      </c>
      <c r="E105" s="28"/>
      <c r="F105" s="22"/>
    </row>
    <row r="106" spans="1:7" ht="15" customHeight="1" x14ac:dyDescent="0.2">
      <c r="A106" s="46" t="s">
        <v>31</v>
      </c>
      <c r="B106" s="139">
        <v>65</v>
      </c>
      <c r="C106" s="137">
        <v>460427</v>
      </c>
      <c r="D106" s="48">
        <v>460492</v>
      </c>
      <c r="E106" s="28"/>
      <c r="F106" s="22"/>
    </row>
    <row r="107" spans="1:7" x14ac:dyDescent="0.2">
      <c r="A107" s="46" t="s">
        <v>32</v>
      </c>
      <c r="B107" s="138">
        <v>0</v>
      </c>
      <c r="C107" s="139">
        <v>380</v>
      </c>
      <c r="D107" s="48">
        <v>380</v>
      </c>
      <c r="E107" s="28"/>
      <c r="F107" s="22"/>
    </row>
    <row r="108" spans="1:7" ht="18" customHeight="1" x14ac:dyDescent="0.2">
      <c r="A108" s="46" t="s">
        <v>33</v>
      </c>
      <c r="B108" s="138">
        <v>0</v>
      </c>
      <c r="C108" s="137">
        <v>12066</v>
      </c>
      <c r="D108" s="48">
        <v>12066</v>
      </c>
      <c r="E108" s="28"/>
      <c r="F108" s="22"/>
    </row>
    <row r="109" spans="1:7" ht="14.25" customHeight="1" x14ac:dyDescent="0.2">
      <c r="A109" s="49" t="s">
        <v>17</v>
      </c>
      <c r="B109" s="140">
        <v>12369</v>
      </c>
      <c r="C109" s="140">
        <v>836407</v>
      </c>
      <c r="D109" s="48">
        <v>848776</v>
      </c>
      <c r="E109" s="28"/>
      <c r="F109" s="22"/>
    </row>
    <row r="110" spans="1:7" ht="14.25" customHeight="1" x14ac:dyDescent="0.2">
      <c r="A110" s="157"/>
      <c r="B110" s="158"/>
      <c r="C110" s="158"/>
      <c r="D110" s="158"/>
      <c r="E110" s="28"/>
      <c r="F110" s="22"/>
      <c r="G110" s="22"/>
    </row>
    <row r="111" spans="1:7" x14ac:dyDescent="0.2">
      <c r="A111" s="39"/>
      <c r="B111" s="141"/>
      <c r="C111" s="141"/>
      <c r="D111" s="40"/>
      <c r="E111" s="28"/>
      <c r="F111" s="22"/>
    </row>
    <row r="112" spans="1:7" ht="30" x14ac:dyDescent="0.2">
      <c r="A112" s="43">
        <v>2015</v>
      </c>
      <c r="B112" s="142" t="s">
        <v>26</v>
      </c>
      <c r="C112" s="142" t="s">
        <v>27</v>
      </c>
      <c r="D112" s="43" t="s">
        <v>17</v>
      </c>
      <c r="E112" s="28"/>
      <c r="F112" s="22"/>
    </row>
    <row r="113" spans="1:7" x14ac:dyDescent="0.2">
      <c r="A113" s="44"/>
      <c r="B113" s="143"/>
      <c r="C113" s="143"/>
      <c r="D113" s="45"/>
      <c r="E113" s="28"/>
      <c r="F113" s="22"/>
    </row>
    <row r="114" spans="1:7" x14ac:dyDescent="0.2">
      <c r="A114" s="46" t="s">
        <v>28</v>
      </c>
      <c r="B114" s="137">
        <v>11363</v>
      </c>
      <c r="C114" s="137">
        <v>5524</v>
      </c>
      <c r="D114" s="48">
        <v>16887</v>
      </c>
      <c r="E114" s="28"/>
      <c r="F114" s="22"/>
    </row>
    <row r="115" spans="1:7" x14ac:dyDescent="0.2">
      <c r="A115" s="46" t="s">
        <v>35</v>
      </c>
      <c r="B115" s="138">
        <v>0</v>
      </c>
      <c r="C115" s="139">
        <v>320</v>
      </c>
      <c r="D115" s="48">
        <v>320</v>
      </c>
      <c r="E115" s="28"/>
      <c r="F115" s="22"/>
    </row>
    <row r="116" spans="1:7" x14ac:dyDescent="0.2">
      <c r="A116" s="46" t="s">
        <v>95</v>
      </c>
      <c r="B116" s="138">
        <v>398</v>
      </c>
      <c r="C116" s="137">
        <v>193850</v>
      </c>
      <c r="D116" s="48">
        <v>194248</v>
      </c>
      <c r="E116" s="28"/>
      <c r="F116" s="22"/>
    </row>
    <row r="117" spans="1:7" x14ac:dyDescent="0.2">
      <c r="A117" s="46" t="s">
        <v>29</v>
      </c>
      <c r="B117" s="138">
        <v>1</v>
      </c>
      <c r="C117" s="137">
        <v>99174</v>
      </c>
      <c r="D117" s="48">
        <v>99175</v>
      </c>
      <c r="E117" s="28"/>
      <c r="F117" s="22"/>
    </row>
    <row r="118" spans="1:7" x14ac:dyDescent="0.2">
      <c r="A118" s="46" t="s">
        <v>30</v>
      </c>
      <c r="B118" s="138">
        <v>0</v>
      </c>
      <c r="C118" s="139">
        <v>203</v>
      </c>
      <c r="D118" s="48">
        <v>203</v>
      </c>
      <c r="E118" s="28"/>
      <c r="F118" s="22"/>
    </row>
    <row r="119" spans="1:7" x14ac:dyDescent="0.2">
      <c r="A119" s="46" t="s">
        <v>31</v>
      </c>
      <c r="B119" s="139">
        <v>111</v>
      </c>
      <c r="C119" s="137">
        <v>504040</v>
      </c>
      <c r="D119" s="48">
        <v>504151</v>
      </c>
      <c r="E119" s="28"/>
      <c r="F119" s="22"/>
    </row>
    <row r="120" spans="1:7" ht="15" customHeight="1" x14ac:dyDescent="0.2">
      <c r="A120" s="46" t="s">
        <v>32</v>
      </c>
      <c r="B120" s="138">
        <v>0</v>
      </c>
      <c r="C120" s="139">
        <v>270</v>
      </c>
      <c r="D120" s="48">
        <v>270</v>
      </c>
      <c r="E120" s="28"/>
      <c r="F120" s="22"/>
    </row>
    <row r="121" spans="1:7" x14ac:dyDescent="0.2">
      <c r="A121" s="46" t="s">
        <v>33</v>
      </c>
      <c r="B121" s="138">
        <v>1</v>
      </c>
      <c r="C121" s="137">
        <v>10713</v>
      </c>
      <c r="D121" s="48">
        <v>10714</v>
      </c>
      <c r="E121" s="28"/>
      <c r="F121" s="22"/>
    </row>
    <row r="122" spans="1:7" x14ac:dyDescent="0.2">
      <c r="A122" s="49" t="s">
        <v>17</v>
      </c>
      <c r="B122" s="140">
        <v>11874</v>
      </c>
      <c r="C122" s="140">
        <v>814094</v>
      </c>
      <c r="D122" s="48">
        <v>825968</v>
      </c>
      <c r="E122" s="28"/>
      <c r="F122" s="22"/>
      <c r="G122" s="22"/>
    </row>
    <row r="123" spans="1:7" ht="12" customHeight="1" x14ac:dyDescent="0.2">
      <c r="A123" s="157"/>
      <c r="B123" s="158"/>
      <c r="C123" s="158"/>
      <c r="D123" s="158"/>
      <c r="E123" s="28"/>
      <c r="F123" s="22"/>
    </row>
    <row r="124" spans="1:7" x14ac:dyDescent="0.2">
      <c r="A124" s="30"/>
      <c r="B124" s="145"/>
      <c r="C124" s="145"/>
      <c r="D124" s="30"/>
      <c r="E124" s="28"/>
      <c r="F124" s="22"/>
    </row>
    <row r="125" spans="1:7" ht="30" x14ac:dyDescent="0.2">
      <c r="A125" s="43">
        <v>2014</v>
      </c>
      <c r="B125" s="142" t="s">
        <v>26</v>
      </c>
      <c r="C125" s="142" t="s">
        <v>27</v>
      </c>
      <c r="D125" s="43" t="s">
        <v>17</v>
      </c>
      <c r="E125" s="28"/>
      <c r="F125" s="22"/>
    </row>
    <row r="126" spans="1:7" x14ac:dyDescent="0.2">
      <c r="A126" s="44"/>
      <c r="B126" s="146"/>
      <c r="C126" s="146"/>
      <c r="D126" s="45"/>
      <c r="E126" s="28"/>
      <c r="F126" s="22"/>
    </row>
    <row r="127" spans="1:7" x14ac:dyDescent="0.2">
      <c r="A127" s="46" t="s">
        <v>28</v>
      </c>
      <c r="B127" s="137">
        <v>9344</v>
      </c>
      <c r="C127" s="137">
        <v>4552</v>
      </c>
      <c r="D127" s="48">
        <v>13896</v>
      </c>
      <c r="E127" s="28"/>
      <c r="F127" s="22"/>
    </row>
    <row r="128" spans="1:7" x14ac:dyDescent="0.2">
      <c r="A128" s="46" t="s">
        <v>35</v>
      </c>
      <c r="B128" s="138">
        <v>0</v>
      </c>
      <c r="C128" s="139">
        <v>422</v>
      </c>
      <c r="D128" s="48">
        <v>422</v>
      </c>
      <c r="E128" s="28"/>
      <c r="F128" s="22"/>
    </row>
    <row r="129" spans="1:7" x14ac:dyDescent="0.2">
      <c r="A129" s="46" t="s">
        <v>95</v>
      </c>
      <c r="B129" s="138">
        <v>329</v>
      </c>
      <c r="C129" s="138">
        <v>149036</v>
      </c>
      <c r="D129" s="48">
        <v>149365</v>
      </c>
      <c r="E129" s="28"/>
      <c r="F129" s="22"/>
    </row>
    <row r="130" spans="1:7" x14ac:dyDescent="0.2">
      <c r="A130" s="46" t="s">
        <v>29</v>
      </c>
      <c r="B130" s="138">
        <v>0</v>
      </c>
      <c r="C130" s="137">
        <v>105273</v>
      </c>
      <c r="D130" s="48">
        <v>105273</v>
      </c>
      <c r="E130" s="28"/>
      <c r="F130" s="22"/>
    </row>
    <row r="131" spans="1:7" x14ac:dyDescent="0.2">
      <c r="A131" s="46" t="s">
        <v>31</v>
      </c>
      <c r="B131" s="139">
        <v>194</v>
      </c>
      <c r="C131" s="137">
        <v>490711</v>
      </c>
      <c r="D131" s="48">
        <v>490905</v>
      </c>
      <c r="E131" s="28"/>
      <c r="F131" s="22"/>
    </row>
    <row r="132" spans="1:7" ht="33.75" customHeight="1" x14ac:dyDescent="0.2">
      <c r="A132" s="46" t="s">
        <v>32</v>
      </c>
      <c r="B132" s="138">
        <v>0</v>
      </c>
      <c r="C132" s="138">
        <v>245</v>
      </c>
      <c r="D132" s="48">
        <v>245</v>
      </c>
      <c r="E132" s="28"/>
      <c r="F132" s="22"/>
    </row>
    <row r="133" spans="1:7" s="13" customFormat="1" ht="12.75" customHeight="1" x14ac:dyDescent="0.2">
      <c r="A133" s="46" t="s">
        <v>33</v>
      </c>
      <c r="B133" s="138">
        <v>0</v>
      </c>
      <c r="C133" s="137">
        <v>10505</v>
      </c>
      <c r="D133" s="48">
        <v>10505</v>
      </c>
      <c r="E133" s="28"/>
      <c r="F133" s="22"/>
    </row>
    <row r="134" spans="1:7" ht="13.5" customHeight="1" x14ac:dyDescent="0.2">
      <c r="A134" s="49" t="s">
        <v>17</v>
      </c>
      <c r="B134" s="140">
        <v>9867</v>
      </c>
      <c r="C134" s="140">
        <v>760744</v>
      </c>
      <c r="D134" s="48">
        <v>770611</v>
      </c>
      <c r="E134" s="28"/>
      <c r="F134" s="22"/>
      <c r="G134" s="22"/>
    </row>
    <row r="135" spans="1:7" x14ac:dyDescent="0.2">
      <c r="A135" s="157"/>
      <c r="B135" s="158"/>
      <c r="C135" s="158"/>
      <c r="D135" s="158"/>
      <c r="E135" s="28"/>
      <c r="F135" s="22"/>
    </row>
    <row r="136" spans="1:7" ht="12" customHeight="1" x14ac:dyDescent="0.2">
      <c r="A136" s="30"/>
      <c r="B136" s="145"/>
      <c r="C136" s="145"/>
      <c r="D136" s="30"/>
      <c r="E136" s="28"/>
      <c r="F136" s="22"/>
    </row>
    <row r="137" spans="1:7" ht="30" x14ac:dyDescent="0.2">
      <c r="A137" s="43">
        <v>2013</v>
      </c>
      <c r="B137" s="142" t="s">
        <v>26</v>
      </c>
      <c r="C137" s="142" t="s">
        <v>27</v>
      </c>
      <c r="D137" s="43" t="s">
        <v>17</v>
      </c>
      <c r="E137" s="28"/>
      <c r="F137" s="22"/>
    </row>
    <row r="138" spans="1:7" x14ac:dyDescent="0.2">
      <c r="A138" s="44"/>
      <c r="B138" s="143"/>
      <c r="C138" s="143"/>
      <c r="D138" s="45"/>
      <c r="E138" s="28"/>
      <c r="F138" s="22"/>
    </row>
    <row r="139" spans="1:7" x14ac:dyDescent="0.2">
      <c r="A139" s="46" t="s">
        <v>28</v>
      </c>
      <c r="B139" s="137">
        <v>17330</v>
      </c>
      <c r="C139" s="137">
        <v>4103</v>
      </c>
      <c r="D139" s="48">
        <v>21433</v>
      </c>
      <c r="E139" s="28"/>
      <c r="F139" s="22"/>
    </row>
    <row r="140" spans="1:7" s="13" customFormat="1" x14ac:dyDescent="0.2">
      <c r="A140" s="46" t="s">
        <v>35</v>
      </c>
      <c r="B140" s="138">
        <v>0</v>
      </c>
      <c r="C140" s="139">
        <v>310</v>
      </c>
      <c r="D140" s="48">
        <v>310</v>
      </c>
      <c r="E140" s="28"/>
      <c r="F140" s="22"/>
    </row>
    <row r="141" spans="1:7" x14ac:dyDescent="0.2">
      <c r="A141" s="46" t="s">
        <v>95</v>
      </c>
      <c r="B141" s="138">
        <v>662</v>
      </c>
      <c r="C141" s="138">
        <v>154552</v>
      </c>
      <c r="D141" s="48">
        <v>155214</v>
      </c>
      <c r="E141" s="28"/>
      <c r="F141" s="22"/>
    </row>
    <row r="142" spans="1:7" x14ac:dyDescent="0.2">
      <c r="A142" s="46" t="s">
        <v>29</v>
      </c>
      <c r="B142" s="138">
        <v>0</v>
      </c>
      <c r="C142" s="137">
        <v>69517</v>
      </c>
      <c r="D142" s="48">
        <v>69517</v>
      </c>
      <c r="E142" s="28"/>
      <c r="F142" s="22"/>
    </row>
    <row r="143" spans="1:7" x14ac:dyDescent="0.2">
      <c r="A143" s="46" t="s">
        <v>31</v>
      </c>
      <c r="B143" s="139">
        <v>583</v>
      </c>
      <c r="C143" s="137">
        <v>467280</v>
      </c>
      <c r="D143" s="48">
        <v>467863</v>
      </c>
      <c r="E143" s="28"/>
      <c r="F143" s="22"/>
    </row>
    <row r="144" spans="1:7" s="13" customFormat="1" ht="18" customHeight="1" x14ac:dyDescent="0.2">
      <c r="A144" s="46" t="s">
        <v>32</v>
      </c>
      <c r="B144" s="138">
        <v>0</v>
      </c>
      <c r="C144" s="139">
        <v>213</v>
      </c>
      <c r="D144" s="48">
        <v>213</v>
      </c>
      <c r="E144" s="28"/>
      <c r="F144" s="22"/>
    </row>
    <row r="145" spans="1:7" x14ac:dyDescent="0.2">
      <c r="A145" s="46" t="s">
        <v>33</v>
      </c>
      <c r="B145" s="138">
        <v>3</v>
      </c>
      <c r="C145" s="137">
        <v>6472</v>
      </c>
      <c r="D145" s="48">
        <v>6475</v>
      </c>
      <c r="E145" s="28"/>
      <c r="F145" s="22"/>
    </row>
    <row r="146" spans="1:7" ht="15" customHeight="1" x14ac:dyDescent="0.2">
      <c r="A146" s="49" t="s">
        <v>17</v>
      </c>
      <c r="B146" s="140">
        <v>18578</v>
      </c>
      <c r="C146" s="140">
        <v>702447</v>
      </c>
      <c r="D146" s="48">
        <v>721025</v>
      </c>
      <c r="E146" s="28"/>
      <c r="F146" s="22"/>
      <c r="G146" s="22"/>
    </row>
    <row r="147" spans="1:7" x14ac:dyDescent="0.2">
      <c r="A147" s="157"/>
      <c r="B147" s="158"/>
      <c r="C147" s="158"/>
      <c r="D147" s="158"/>
      <c r="E147" s="28"/>
      <c r="F147" s="22"/>
    </row>
    <row r="148" spans="1:7" ht="14.25" customHeight="1" x14ac:dyDescent="0.2">
      <c r="A148" s="30"/>
      <c r="B148" s="145"/>
      <c r="C148" s="145"/>
      <c r="D148" s="30"/>
      <c r="E148" s="28"/>
      <c r="F148" s="22"/>
    </row>
    <row r="149" spans="1:7" ht="30" x14ac:dyDescent="0.2">
      <c r="A149" s="43">
        <v>2012</v>
      </c>
      <c r="B149" s="142" t="s">
        <v>26</v>
      </c>
      <c r="C149" s="142" t="s">
        <v>27</v>
      </c>
      <c r="D149" s="43" t="s">
        <v>17</v>
      </c>
      <c r="E149" s="28"/>
      <c r="F149" s="22"/>
    </row>
    <row r="150" spans="1:7" s="13" customFormat="1" x14ac:dyDescent="0.2">
      <c r="A150" s="44"/>
      <c r="B150" s="143"/>
      <c r="C150" s="143"/>
      <c r="D150" s="45"/>
      <c r="E150" s="28"/>
      <c r="F150" s="22"/>
    </row>
    <row r="151" spans="1:7" x14ac:dyDescent="0.2">
      <c r="A151" s="46" t="s">
        <v>28</v>
      </c>
      <c r="B151" s="137">
        <v>18922</v>
      </c>
      <c r="C151" s="137">
        <v>3335</v>
      </c>
      <c r="D151" s="48">
        <v>22257</v>
      </c>
      <c r="E151" s="28"/>
      <c r="F151" s="22"/>
    </row>
    <row r="152" spans="1:7" x14ac:dyDescent="0.2">
      <c r="A152" s="46" t="s">
        <v>35</v>
      </c>
      <c r="B152" s="138">
        <v>1</v>
      </c>
      <c r="C152" s="139">
        <v>484</v>
      </c>
      <c r="D152" s="48">
        <v>485</v>
      </c>
      <c r="E152" s="28"/>
      <c r="F152" s="22"/>
    </row>
    <row r="153" spans="1:7" x14ac:dyDescent="0.2">
      <c r="A153" s="46" t="s">
        <v>95</v>
      </c>
      <c r="B153" s="138">
        <v>868</v>
      </c>
      <c r="C153" s="138">
        <v>146832</v>
      </c>
      <c r="D153" s="48">
        <v>147700</v>
      </c>
      <c r="E153" s="28"/>
      <c r="F153" s="22"/>
    </row>
    <row r="154" spans="1:7" s="13" customFormat="1" x14ac:dyDescent="0.2">
      <c r="A154" s="46" t="s">
        <v>29</v>
      </c>
      <c r="B154" s="138">
        <v>0</v>
      </c>
      <c r="C154" s="137">
        <v>74710</v>
      </c>
      <c r="D154" s="48">
        <v>74710</v>
      </c>
      <c r="E154" s="28"/>
      <c r="F154" s="22"/>
    </row>
    <row r="155" spans="1:7" x14ac:dyDescent="0.2">
      <c r="A155" s="46" t="s">
        <v>31</v>
      </c>
      <c r="B155" s="139">
        <v>891</v>
      </c>
      <c r="C155" s="137">
        <v>492870</v>
      </c>
      <c r="D155" s="48">
        <v>493761</v>
      </c>
      <c r="E155" s="28"/>
      <c r="F155" s="22"/>
    </row>
    <row r="156" spans="1:7" x14ac:dyDescent="0.2">
      <c r="A156" s="46" t="s">
        <v>32</v>
      </c>
      <c r="B156" s="138">
        <v>0</v>
      </c>
      <c r="C156" s="139">
        <v>171</v>
      </c>
      <c r="D156" s="48">
        <v>171</v>
      </c>
      <c r="E156" s="28"/>
      <c r="F156" s="22"/>
    </row>
    <row r="157" spans="1:7" ht="14.25" customHeight="1" x14ac:dyDescent="0.2">
      <c r="A157" s="46" t="s">
        <v>33</v>
      </c>
      <c r="B157" s="138">
        <v>8</v>
      </c>
      <c r="C157" s="137">
        <v>5710</v>
      </c>
      <c r="D157" s="48">
        <v>5718</v>
      </c>
      <c r="E157" s="28"/>
      <c r="F157" s="22"/>
      <c r="G157" s="22"/>
    </row>
    <row r="158" spans="1:7" x14ac:dyDescent="0.2">
      <c r="A158" s="49" t="s">
        <v>17</v>
      </c>
      <c r="B158" s="140">
        <v>20690</v>
      </c>
      <c r="C158" s="140">
        <v>724112</v>
      </c>
      <c r="D158" s="48">
        <v>744802</v>
      </c>
    </row>
    <row r="159" spans="1:7" ht="20.45" customHeight="1" x14ac:dyDescent="0.2">
      <c r="A159" s="157"/>
      <c r="B159" s="158"/>
      <c r="C159" s="158"/>
      <c r="D159" s="158"/>
      <c r="E159" s="28"/>
    </row>
    <row r="160" spans="1:7" ht="30" x14ac:dyDescent="0.2">
      <c r="A160" s="43">
        <v>2011</v>
      </c>
      <c r="B160" s="142" t="s">
        <v>26</v>
      </c>
      <c r="C160" s="142" t="s">
        <v>27</v>
      </c>
      <c r="D160" s="43" t="s">
        <v>17</v>
      </c>
      <c r="E160" s="28"/>
    </row>
    <row r="161" spans="1:5" x14ac:dyDescent="0.2">
      <c r="A161" s="44"/>
      <c r="B161" s="143"/>
      <c r="C161" s="143"/>
      <c r="D161" s="45"/>
      <c r="E161" s="28"/>
    </row>
    <row r="162" spans="1:5" x14ac:dyDescent="0.2">
      <c r="A162" s="46" t="s">
        <v>28</v>
      </c>
      <c r="B162" s="137">
        <v>17629</v>
      </c>
      <c r="C162" s="139">
        <v>2728</v>
      </c>
      <c r="D162" s="48">
        <v>20357</v>
      </c>
      <c r="E162" s="53"/>
    </row>
    <row r="163" spans="1:5" x14ac:dyDescent="0.2">
      <c r="A163" s="46" t="s">
        <v>35</v>
      </c>
      <c r="B163" s="138">
        <v>0</v>
      </c>
      <c r="C163" s="139">
        <v>336</v>
      </c>
      <c r="D163" s="48">
        <v>336</v>
      </c>
      <c r="E163" s="28"/>
    </row>
    <row r="164" spans="1:5" x14ac:dyDescent="0.2">
      <c r="A164" s="46" t="s">
        <v>95</v>
      </c>
      <c r="B164" s="138">
        <v>773</v>
      </c>
      <c r="C164" s="138">
        <v>130411</v>
      </c>
      <c r="D164" s="48">
        <v>131184</v>
      </c>
      <c r="E164" s="28"/>
    </row>
    <row r="165" spans="1:5" x14ac:dyDescent="0.2">
      <c r="A165" s="46" t="s">
        <v>29</v>
      </c>
      <c r="B165" s="138">
        <v>0</v>
      </c>
      <c r="C165" s="137">
        <v>112397</v>
      </c>
      <c r="D165" s="48">
        <v>112397</v>
      </c>
      <c r="E165" s="28"/>
    </row>
    <row r="166" spans="1:5" x14ac:dyDescent="0.2">
      <c r="A166" s="46" t="s">
        <v>31</v>
      </c>
      <c r="B166" s="139">
        <v>990</v>
      </c>
      <c r="C166" s="137">
        <v>472996</v>
      </c>
      <c r="D166" s="48">
        <v>473986</v>
      </c>
      <c r="E166" s="53"/>
    </row>
    <row r="167" spans="1:5" x14ac:dyDescent="0.2">
      <c r="A167" s="46" t="s">
        <v>32</v>
      </c>
      <c r="B167" s="139">
        <v>1</v>
      </c>
      <c r="C167" s="139">
        <v>169</v>
      </c>
      <c r="D167" s="48">
        <v>170</v>
      </c>
      <c r="E167" s="28"/>
    </row>
    <row r="168" spans="1:5" x14ac:dyDescent="0.2">
      <c r="A168" s="46" t="s">
        <v>33</v>
      </c>
      <c r="B168" s="138">
        <v>16</v>
      </c>
      <c r="C168" s="137">
        <v>6665</v>
      </c>
      <c r="D168" s="48">
        <v>6681</v>
      </c>
    </row>
    <row r="169" spans="1:5" ht="15" customHeight="1" x14ac:dyDescent="0.2">
      <c r="A169" s="49" t="s">
        <v>17</v>
      </c>
      <c r="B169" s="140">
        <v>19409</v>
      </c>
      <c r="C169" s="140">
        <v>725702</v>
      </c>
      <c r="D169" s="48">
        <v>745111</v>
      </c>
      <c r="E169" s="36"/>
    </row>
    <row r="170" spans="1:5" ht="15" customHeight="1" x14ac:dyDescent="0.2">
      <c r="A170" s="157"/>
      <c r="B170" s="158"/>
      <c r="C170" s="158"/>
      <c r="D170" s="158"/>
      <c r="E170" s="90"/>
    </row>
    <row r="171" spans="1:5" x14ac:dyDescent="0.2">
      <c r="A171" s="159" t="s">
        <v>105</v>
      </c>
      <c r="B171" s="35"/>
      <c r="C171" s="35"/>
      <c r="D171" s="35"/>
    </row>
    <row r="172" spans="1:5" x14ac:dyDescent="0.2">
      <c r="A172" s="160" t="s">
        <v>90</v>
      </c>
      <c r="B172" s="89"/>
      <c r="C172" s="89"/>
      <c r="D172" s="89"/>
    </row>
  </sheetData>
  <mergeCells count="1">
    <mergeCell ref="A1:C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8" sqref="A18:XFD18"/>
    </sheetView>
  </sheetViews>
  <sheetFormatPr baseColWidth="10" defaultColWidth="11.42578125" defaultRowHeight="12.75" x14ac:dyDescent="0.2"/>
  <cols>
    <col min="1" max="1" width="30" style="91" customWidth="1"/>
    <col min="2" max="2" width="14.42578125" style="91" customWidth="1"/>
    <col min="3" max="13" width="12.85546875" style="91" customWidth="1"/>
    <col min="14" max="14" width="17" style="91" customWidth="1"/>
    <col min="15" max="15" width="17.5703125" style="91" bestFit="1" customWidth="1"/>
    <col min="16" max="16" width="17.5703125" style="91" customWidth="1"/>
    <col min="17" max="17" width="15.42578125" style="91" customWidth="1"/>
    <col min="18" max="16384" width="11.42578125" style="91"/>
  </cols>
  <sheetData>
    <row r="1" spans="1:18" ht="15" x14ac:dyDescent="0.2">
      <c r="A1" s="92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15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28.35" customHeight="1" x14ac:dyDescent="0.2">
      <c r="A3" s="177" t="s">
        <v>104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93"/>
      <c r="O3" s="93"/>
      <c r="P3" s="93"/>
      <c r="Q3" s="93"/>
    </row>
    <row r="4" spans="1:18" ht="15" x14ac:dyDescent="0.2">
      <c r="A4" s="9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3"/>
      <c r="P4" s="93"/>
      <c r="Q4" s="93"/>
    </row>
    <row r="5" spans="1:18" ht="15" x14ac:dyDescent="0.2">
      <c r="A5" s="93"/>
      <c r="B5" s="58">
        <v>2011</v>
      </c>
      <c r="C5" s="58">
        <v>2012</v>
      </c>
      <c r="D5" s="58">
        <v>2013</v>
      </c>
      <c r="E5" s="58">
        <v>2014</v>
      </c>
      <c r="F5" s="58">
        <v>2015</v>
      </c>
      <c r="G5" s="58">
        <v>2016</v>
      </c>
      <c r="H5" s="58">
        <v>2017</v>
      </c>
      <c r="I5" s="58">
        <v>2018</v>
      </c>
      <c r="J5" s="58">
        <v>2019</v>
      </c>
      <c r="K5" s="58">
        <v>2020</v>
      </c>
      <c r="L5" s="58">
        <v>2021</v>
      </c>
      <c r="M5" s="58">
        <v>2022</v>
      </c>
      <c r="N5" s="58">
        <v>2023</v>
      </c>
      <c r="O5" s="58" t="s">
        <v>96</v>
      </c>
      <c r="P5" s="134" t="s">
        <v>97</v>
      </c>
      <c r="Q5" s="58" t="s">
        <v>87</v>
      </c>
    </row>
    <row r="7" spans="1:18" ht="12.75" customHeight="1" x14ac:dyDescent="0.25">
      <c r="A7" s="58" t="s">
        <v>38</v>
      </c>
      <c r="B7" s="95">
        <v>73868</v>
      </c>
      <c r="C7" s="95">
        <v>80559</v>
      </c>
      <c r="D7" s="95">
        <v>71004</v>
      </c>
      <c r="E7" s="95">
        <v>78153</v>
      </c>
      <c r="F7" s="95">
        <v>82306</v>
      </c>
      <c r="G7" s="95">
        <v>87711</v>
      </c>
      <c r="H7" s="95">
        <v>100861</v>
      </c>
      <c r="I7" s="95">
        <v>91125</v>
      </c>
      <c r="J7" s="95">
        <v>108230</v>
      </c>
      <c r="K7" s="95">
        <v>115006</v>
      </c>
      <c r="L7" s="95">
        <v>143905</v>
      </c>
      <c r="M7" s="95">
        <v>160179</v>
      </c>
      <c r="N7" s="95">
        <v>176293</v>
      </c>
      <c r="O7" s="95">
        <v>193526</v>
      </c>
      <c r="P7" s="95">
        <v>204900</v>
      </c>
      <c r="Q7" s="114">
        <f>P7/O7-1</f>
        <v>5.8772464681748238E-2</v>
      </c>
      <c r="R7" s="131"/>
    </row>
    <row r="8" spans="1:18" ht="12.75" customHeight="1" x14ac:dyDescent="0.25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149"/>
      <c r="Q8" s="121"/>
    </row>
    <row r="9" spans="1:18" ht="12.75" customHeight="1" x14ac:dyDescent="0.25">
      <c r="A9" s="58" t="s">
        <v>44</v>
      </c>
      <c r="B9" s="95">
        <v>334748</v>
      </c>
      <c r="C9" s="95">
        <v>349656</v>
      </c>
      <c r="D9" s="95">
        <v>345269</v>
      </c>
      <c r="E9" s="95">
        <v>364713</v>
      </c>
      <c r="F9" s="95">
        <v>378255</v>
      </c>
      <c r="G9" s="95">
        <v>378409</v>
      </c>
      <c r="H9" s="95">
        <v>372573</v>
      </c>
      <c r="I9" s="95">
        <v>231384</v>
      </c>
      <c r="J9" s="95">
        <v>326971</v>
      </c>
      <c r="K9" s="95">
        <v>266895</v>
      </c>
      <c r="L9" s="95">
        <v>339805</v>
      </c>
      <c r="M9" s="95">
        <v>309598</v>
      </c>
      <c r="N9" s="95">
        <v>334830</v>
      </c>
      <c r="O9" s="95">
        <v>326772</v>
      </c>
      <c r="P9" s="148">
        <v>366000</v>
      </c>
      <c r="Q9" s="114">
        <f>P9/O9-1</f>
        <v>0.12004700525136802</v>
      </c>
      <c r="R9" s="131"/>
    </row>
    <row r="10" spans="1:18" ht="12.75" customHeight="1" x14ac:dyDescent="0.25">
      <c r="A10" s="96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49"/>
      <c r="Q10" s="121"/>
    </row>
    <row r="11" spans="1:18" ht="12.75" customHeight="1" x14ac:dyDescent="0.25">
      <c r="A11" s="58" t="s">
        <v>48</v>
      </c>
      <c r="B11" s="95">
        <v>129801</v>
      </c>
      <c r="C11" s="95">
        <v>127715</v>
      </c>
      <c r="D11" s="95">
        <v>118394</v>
      </c>
      <c r="E11" s="95">
        <v>109226</v>
      </c>
      <c r="F11" s="95">
        <v>106910</v>
      </c>
      <c r="G11" s="95">
        <v>106987</v>
      </c>
      <c r="H11" s="95">
        <v>104624</v>
      </c>
      <c r="I11" s="95">
        <v>109091</v>
      </c>
      <c r="J11" s="95">
        <v>108517</v>
      </c>
      <c r="K11" s="95">
        <v>121090</v>
      </c>
      <c r="L11" s="95">
        <v>115759</v>
      </c>
      <c r="M11" s="95">
        <v>132457</v>
      </c>
      <c r="N11" s="95">
        <v>136589</v>
      </c>
      <c r="O11" s="95">
        <v>147450</v>
      </c>
      <c r="P11" s="148">
        <v>151690</v>
      </c>
      <c r="Q11" s="114">
        <f>P11/O11-1</f>
        <v>2.8755510342489021E-2</v>
      </c>
      <c r="R11" s="131"/>
    </row>
    <row r="12" spans="1:18" ht="12.75" customHeight="1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149"/>
      <c r="Q12" s="121"/>
    </row>
    <row r="13" spans="1:18" ht="12.75" customHeight="1" x14ac:dyDescent="0.25">
      <c r="A13" s="58" t="s">
        <v>54</v>
      </c>
      <c r="B13" s="95">
        <v>152620</v>
      </c>
      <c r="C13" s="95">
        <v>127610</v>
      </c>
      <c r="D13" s="95">
        <v>128947</v>
      </c>
      <c r="E13" s="95">
        <v>164402</v>
      </c>
      <c r="F13" s="95">
        <v>196736</v>
      </c>
      <c r="G13" s="95">
        <v>215193</v>
      </c>
      <c r="H13" s="95">
        <v>165108</v>
      </c>
      <c r="I13" s="95">
        <v>123160</v>
      </c>
      <c r="J13" s="95">
        <v>154411</v>
      </c>
      <c r="K13" s="95">
        <v>133584</v>
      </c>
      <c r="L13" s="95">
        <v>195244</v>
      </c>
      <c r="M13" s="95">
        <v>161815</v>
      </c>
      <c r="N13" s="95">
        <v>170611</v>
      </c>
      <c r="O13" s="95">
        <v>173486</v>
      </c>
      <c r="P13" s="148">
        <v>186190</v>
      </c>
      <c r="Q13" s="114">
        <f>P13/O13-1</f>
        <v>7.3227810889639589E-2</v>
      </c>
      <c r="R13" s="131"/>
    </row>
    <row r="14" spans="1:18" ht="15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49"/>
      <c r="Q14" s="121"/>
    </row>
    <row r="15" spans="1:18" ht="15" x14ac:dyDescent="0.25">
      <c r="A15" s="58" t="s">
        <v>49</v>
      </c>
      <c r="B15" s="95">
        <v>34665</v>
      </c>
      <c r="C15" s="95">
        <v>38572</v>
      </c>
      <c r="D15" s="95">
        <v>38833</v>
      </c>
      <c r="E15" s="95">
        <v>44250</v>
      </c>
      <c r="F15" s="95">
        <v>49887</v>
      </c>
      <c r="G15" s="95">
        <v>48107</v>
      </c>
      <c r="H15" s="95">
        <v>35967</v>
      </c>
      <c r="I15" s="95">
        <v>41721</v>
      </c>
      <c r="J15" s="95">
        <v>46039</v>
      </c>
      <c r="K15" s="95">
        <v>40723</v>
      </c>
      <c r="L15" s="95">
        <v>28454</v>
      </c>
      <c r="M15" s="95">
        <v>23438</v>
      </c>
      <c r="N15" s="95">
        <v>44197</v>
      </c>
      <c r="O15" s="95">
        <v>46481</v>
      </c>
      <c r="P15" s="148">
        <v>46300</v>
      </c>
      <c r="Q15" s="114">
        <f>P15/O15-1</f>
        <v>-3.894064241302897E-3</v>
      </c>
      <c r="R15" s="131"/>
    </row>
    <row r="16" spans="1:18" ht="15" x14ac:dyDescent="0.25">
      <c r="A16" s="96"/>
      <c r="P16" s="150"/>
      <c r="Q16" s="122"/>
    </row>
    <row r="17" spans="1:18" ht="15" x14ac:dyDescent="0.25">
      <c r="A17" s="58" t="s">
        <v>17</v>
      </c>
      <c r="B17" s="95">
        <v>725702</v>
      </c>
      <c r="C17" s="95">
        <v>724112</v>
      </c>
      <c r="D17" s="95">
        <v>702447</v>
      </c>
      <c r="E17" s="95">
        <v>760744</v>
      </c>
      <c r="F17" s="95">
        <v>814094</v>
      </c>
      <c r="G17" s="95">
        <v>836407</v>
      </c>
      <c r="H17" s="95">
        <v>779133</v>
      </c>
      <c r="I17" s="95">
        <v>596481</v>
      </c>
      <c r="J17" s="95">
        <v>744168</v>
      </c>
      <c r="K17" s="95">
        <v>677298</v>
      </c>
      <c r="L17" s="95">
        <v>823167</v>
      </c>
      <c r="M17" s="95">
        <v>787487</v>
      </c>
      <c r="N17" s="95">
        <v>862520</v>
      </c>
      <c r="O17" s="95">
        <f>SUM(O7,O9,O11,O13,O15)</f>
        <v>887715</v>
      </c>
      <c r="P17" s="95">
        <f>SUM(P7,P9,P11,P13,P15)</f>
        <v>955080</v>
      </c>
      <c r="Q17" s="114">
        <f>P17/O17-1</f>
        <v>7.5885841739747661E-2</v>
      </c>
      <c r="R17" s="131"/>
    </row>
    <row r="18" spans="1:18" x14ac:dyDescent="0.2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8" ht="15" x14ac:dyDescent="0.2">
      <c r="A19" s="70" t="s">
        <v>105</v>
      </c>
    </row>
    <row r="20" spans="1:18" ht="15" x14ac:dyDescent="0.2">
      <c r="A20" s="71" t="s">
        <v>93</v>
      </c>
    </row>
    <row r="21" spans="1:18" ht="15" x14ac:dyDescent="0.2">
      <c r="Q21" s="1"/>
    </row>
    <row r="22" spans="1:18" ht="15" x14ac:dyDescent="0.2">
      <c r="Q22" s="1"/>
    </row>
    <row r="23" spans="1:18" ht="15" x14ac:dyDescent="0.25">
      <c r="A23" s="99" t="s">
        <v>82</v>
      </c>
      <c r="B23" s="100"/>
      <c r="C23" s="100"/>
      <c r="D23" s="100"/>
      <c r="E23" s="100"/>
      <c r="F23" s="101"/>
      <c r="G23" s="102"/>
      <c r="H23" s="1"/>
      <c r="I23" s="1"/>
      <c r="J23" s="1"/>
      <c r="K23" s="1"/>
      <c r="L23" s="1"/>
      <c r="M23" s="1"/>
      <c r="N23" s="1"/>
      <c r="O23" s="1"/>
      <c r="P23" s="147"/>
    </row>
    <row r="24" spans="1:18" ht="15" x14ac:dyDescent="0.25">
      <c r="A24" s="100"/>
      <c r="B24" s="100"/>
      <c r="C24" s="100"/>
      <c r="D24" s="100"/>
      <c r="E24" s="100"/>
      <c r="F24" s="100"/>
      <c r="G24" s="101"/>
      <c r="H24" s="30"/>
      <c r="I24" s="30"/>
      <c r="J24" s="30"/>
      <c r="K24" s="30"/>
      <c r="L24" s="30"/>
      <c r="M24" s="30"/>
      <c r="N24" s="30"/>
      <c r="O24" s="30"/>
      <c r="P24" s="147"/>
    </row>
    <row r="25" spans="1:18" ht="15" x14ac:dyDescent="0.2">
      <c r="A25" s="76"/>
      <c r="B25" s="58">
        <v>2011</v>
      </c>
      <c r="C25" s="58">
        <v>2012</v>
      </c>
      <c r="D25" s="58">
        <v>2013</v>
      </c>
      <c r="E25" s="58">
        <v>2014</v>
      </c>
      <c r="F25" s="58">
        <v>2015</v>
      </c>
      <c r="G25" s="58">
        <v>2016</v>
      </c>
      <c r="H25" s="58">
        <v>2017</v>
      </c>
      <c r="I25" s="58">
        <v>2018</v>
      </c>
      <c r="J25" s="58">
        <v>2019</v>
      </c>
      <c r="K25" s="58">
        <v>2020</v>
      </c>
      <c r="L25" s="58">
        <v>2021</v>
      </c>
      <c r="M25" s="58">
        <v>2022</v>
      </c>
      <c r="N25" s="58">
        <v>2023</v>
      </c>
      <c r="O25" s="58" t="s">
        <v>96</v>
      </c>
      <c r="P25" s="134" t="s">
        <v>97</v>
      </c>
      <c r="Q25" s="58" t="s">
        <v>87</v>
      </c>
    </row>
    <row r="26" spans="1:18" ht="15" x14ac:dyDescent="0.2">
      <c r="A26" s="58" t="s">
        <v>24</v>
      </c>
      <c r="B26" s="103">
        <v>586</v>
      </c>
      <c r="C26" s="103">
        <v>619</v>
      </c>
      <c r="D26" s="103">
        <v>517</v>
      </c>
      <c r="E26" s="103">
        <v>285</v>
      </c>
      <c r="F26" s="103">
        <v>295</v>
      </c>
      <c r="G26" s="103">
        <v>407</v>
      </c>
      <c r="H26" s="103">
        <v>449</v>
      </c>
      <c r="I26" s="103">
        <v>643</v>
      </c>
      <c r="J26" s="103">
        <v>1030</v>
      </c>
      <c r="K26" s="103">
        <v>3570</v>
      </c>
      <c r="L26" s="103">
        <v>25485</v>
      </c>
      <c r="M26" s="103">
        <v>1692</v>
      </c>
      <c r="N26" s="103">
        <v>3451</v>
      </c>
      <c r="O26" s="103">
        <v>5230</v>
      </c>
      <c r="P26" s="103">
        <v>7221</v>
      </c>
      <c r="Q26" s="118">
        <f>P26/O26-1</f>
        <v>0.38068833652007639</v>
      </c>
      <c r="R26" s="131"/>
    </row>
    <row r="27" spans="1:18" ht="15" x14ac:dyDescent="0.2">
      <c r="A27" s="71" t="s">
        <v>105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47"/>
    </row>
    <row r="28" spans="1:18" ht="15" x14ac:dyDescent="0.2">
      <c r="A28" s="71" t="s">
        <v>59</v>
      </c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 t="s">
        <v>60</v>
      </c>
      <c r="P28" s="147"/>
    </row>
    <row r="29" spans="1:18" ht="15" x14ac:dyDescent="0.2">
      <c r="K29" s="104"/>
      <c r="L29" s="104"/>
      <c r="M29" s="104"/>
      <c r="N29" s="104"/>
    </row>
  </sheetData>
  <mergeCells count="1">
    <mergeCell ref="A3:M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8"/>
  <sheetViews>
    <sheetView workbookViewId="0"/>
  </sheetViews>
  <sheetFormatPr baseColWidth="10" defaultColWidth="11.42578125" defaultRowHeight="12.75" x14ac:dyDescent="0.2"/>
  <cols>
    <col min="1" max="1" width="4.7109375" style="77" customWidth="1"/>
    <col min="2" max="2" width="20.7109375" style="77" customWidth="1"/>
    <col min="3" max="3" width="13.42578125" style="77" customWidth="1"/>
    <col min="4" max="4" width="4.5703125" style="77" customWidth="1"/>
    <col min="5" max="5" width="20.42578125" style="77" customWidth="1"/>
    <col min="6" max="6" width="12.7109375" style="77" customWidth="1"/>
    <col min="7" max="7" width="4" style="77" customWidth="1"/>
    <col min="8" max="8" width="20.7109375" style="77" customWidth="1"/>
    <col min="9" max="9" width="13.7109375" style="77" customWidth="1"/>
    <col min="10" max="10" width="4.28515625" style="77" customWidth="1"/>
    <col min="11" max="11" width="21" style="77" customWidth="1"/>
    <col min="12" max="12" width="12.7109375" style="77" customWidth="1"/>
    <col min="13" max="13" width="4.42578125" style="77" customWidth="1"/>
    <col min="14" max="14" width="21" style="77" customWidth="1"/>
    <col min="15" max="15" width="12.85546875" style="77" customWidth="1"/>
    <col min="16" max="16" width="3.7109375" style="77" customWidth="1"/>
    <col min="17" max="17" width="21" style="77" customWidth="1"/>
    <col min="18" max="18" width="13.28515625" style="77" customWidth="1"/>
    <col min="19" max="19" width="4" style="77" customWidth="1"/>
    <col min="20" max="20" width="21" style="77" customWidth="1"/>
    <col min="21" max="21" width="17.5703125" style="77" bestFit="1" customWidth="1"/>
    <col min="22" max="16384" width="11.42578125" style="77"/>
  </cols>
  <sheetData>
    <row r="2" spans="1:21" ht="15" x14ac:dyDescent="0.25">
      <c r="A2" s="78" t="s">
        <v>83</v>
      </c>
    </row>
    <row r="5" spans="1:21" ht="15" x14ac:dyDescent="0.2">
      <c r="B5" s="105" t="s">
        <v>62</v>
      </c>
      <c r="C5" s="105">
        <v>2011</v>
      </c>
      <c r="E5" s="105" t="s">
        <v>62</v>
      </c>
      <c r="F5" s="105">
        <v>2012</v>
      </c>
      <c r="H5" s="105" t="s">
        <v>62</v>
      </c>
      <c r="I5" s="105">
        <v>2013</v>
      </c>
      <c r="K5" s="105" t="s">
        <v>62</v>
      </c>
      <c r="L5" s="105">
        <v>2014</v>
      </c>
      <c r="N5" s="105" t="s">
        <v>62</v>
      </c>
      <c r="O5" s="105">
        <v>2015</v>
      </c>
      <c r="Q5" s="105" t="s">
        <v>62</v>
      </c>
      <c r="R5" s="105">
        <v>2016</v>
      </c>
      <c r="T5" s="105" t="s">
        <v>62</v>
      </c>
      <c r="U5" s="105">
        <v>2017</v>
      </c>
    </row>
    <row r="6" spans="1:21" ht="15" x14ac:dyDescent="0.25">
      <c r="B6" s="106" t="s">
        <v>64</v>
      </c>
      <c r="C6" s="107">
        <v>112591</v>
      </c>
      <c r="E6" s="106" t="s">
        <v>63</v>
      </c>
      <c r="F6" s="107">
        <v>110374</v>
      </c>
      <c r="H6" s="106" t="s">
        <v>63</v>
      </c>
      <c r="I6" s="107">
        <v>106241</v>
      </c>
      <c r="K6" s="106" t="s">
        <v>63</v>
      </c>
      <c r="L6" s="107">
        <v>110927</v>
      </c>
      <c r="N6" s="106" t="s">
        <v>63</v>
      </c>
      <c r="O6" s="107">
        <v>126494</v>
      </c>
      <c r="Q6" s="106" t="s">
        <v>63</v>
      </c>
      <c r="R6" s="107">
        <v>136423</v>
      </c>
      <c r="T6" s="106" t="s">
        <v>63</v>
      </c>
      <c r="U6" s="107">
        <v>121873</v>
      </c>
    </row>
    <row r="7" spans="1:21" ht="15" x14ac:dyDescent="0.25">
      <c r="B7" s="106" t="s">
        <v>63</v>
      </c>
      <c r="C7" s="107">
        <v>104957</v>
      </c>
      <c r="E7" s="106" t="s">
        <v>64</v>
      </c>
      <c r="F7" s="107">
        <v>74909</v>
      </c>
      <c r="H7" s="106" t="s">
        <v>64</v>
      </c>
      <c r="I7" s="107">
        <v>69806</v>
      </c>
      <c r="K7" s="106" t="s">
        <v>64</v>
      </c>
      <c r="L7" s="107">
        <v>105603</v>
      </c>
      <c r="N7" s="106" t="s">
        <v>64</v>
      </c>
      <c r="O7" s="107">
        <v>99595</v>
      </c>
      <c r="Q7" s="106" t="s">
        <v>64</v>
      </c>
      <c r="R7" s="107">
        <v>90807</v>
      </c>
      <c r="T7" s="106" t="s">
        <v>64</v>
      </c>
      <c r="U7" s="107">
        <v>81872</v>
      </c>
    </row>
    <row r="8" spans="1:21" ht="15" x14ac:dyDescent="0.25">
      <c r="B8" s="106" t="s">
        <v>65</v>
      </c>
      <c r="C8" s="107">
        <v>53164</v>
      </c>
      <c r="E8" s="106" t="s">
        <v>65</v>
      </c>
      <c r="F8" s="107">
        <v>55335</v>
      </c>
      <c r="H8" s="106" t="s">
        <v>65</v>
      </c>
      <c r="I8" s="107">
        <v>54170</v>
      </c>
      <c r="K8" s="106" t="s">
        <v>65</v>
      </c>
      <c r="L8" s="107">
        <v>51288</v>
      </c>
      <c r="N8" s="106" t="s">
        <v>65</v>
      </c>
      <c r="O8" s="107">
        <v>50915</v>
      </c>
      <c r="Q8" s="106" t="s">
        <v>66</v>
      </c>
      <c r="R8" s="107">
        <v>53445</v>
      </c>
      <c r="T8" s="106" t="s">
        <v>65</v>
      </c>
      <c r="U8" s="107">
        <v>47634</v>
      </c>
    </row>
    <row r="9" spans="1:21" ht="15" x14ac:dyDescent="0.25">
      <c r="B9" s="106" t="s">
        <v>70</v>
      </c>
      <c r="C9" s="107">
        <v>40504</v>
      </c>
      <c r="E9" s="106" t="s">
        <v>70</v>
      </c>
      <c r="F9" s="107">
        <v>41782</v>
      </c>
      <c r="H9" s="106" t="s">
        <v>70</v>
      </c>
      <c r="I9" s="107">
        <v>39265</v>
      </c>
      <c r="K9" s="106" t="s">
        <v>70</v>
      </c>
      <c r="L9" s="107">
        <v>39186</v>
      </c>
      <c r="N9" s="106" t="s">
        <v>70</v>
      </c>
      <c r="O9" s="107">
        <v>46391</v>
      </c>
      <c r="Q9" s="106" t="s">
        <v>65</v>
      </c>
      <c r="R9" s="107">
        <v>49217</v>
      </c>
      <c r="T9" s="106" t="s">
        <v>66</v>
      </c>
      <c r="U9" s="107">
        <v>44950</v>
      </c>
    </row>
    <row r="10" spans="1:21" ht="15" x14ac:dyDescent="0.25">
      <c r="B10" s="106" t="s">
        <v>66</v>
      </c>
      <c r="C10" s="107">
        <v>30858</v>
      </c>
      <c r="E10" s="106" t="s">
        <v>66</v>
      </c>
      <c r="F10" s="107">
        <v>34089</v>
      </c>
      <c r="H10" s="106" t="s">
        <v>66</v>
      </c>
      <c r="I10" s="107">
        <v>33927</v>
      </c>
      <c r="K10" s="106" t="s">
        <v>66</v>
      </c>
      <c r="L10" s="107">
        <v>36356</v>
      </c>
      <c r="N10" s="106" t="s">
        <v>66</v>
      </c>
      <c r="O10" s="107">
        <v>44134</v>
      </c>
      <c r="Q10" s="106" t="s">
        <v>70</v>
      </c>
      <c r="R10" s="107">
        <v>47982</v>
      </c>
      <c r="T10" s="106" t="s">
        <v>70</v>
      </c>
      <c r="U10" s="107">
        <v>42262</v>
      </c>
    </row>
    <row r="11" spans="1:21" ht="15" x14ac:dyDescent="0.25">
      <c r="B11" s="106" t="s">
        <v>71</v>
      </c>
      <c r="C11" s="107">
        <v>24502</v>
      </c>
      <c r="E11" s="106" t="s">
        <v>71</v>
      </c>
      <c r="F11" s="107">
        <v>27039</v>
      </c>
      <c r="H11" s="106" t="s">
        <v>71</v>
      </c>
      <c r="I11" s="107">
        <v>26530</v>
      </c>
      <c r="K11" s="106" t="s">
        <v>71</v>
      </c>
      <c r="L11" s="107">
        <v>27154</v>
      </c>
      <c r="N11" s="106" t="s">
        <v>69</v>
      </c>
      <c r="O11" s="107">
        <v>28200</v>
      </c>
      <c r="Q11" s="106" t="s">
        <v>71</v>
      </c>
      <c r="R11" s="107">
        <v>31170</v>
      </c>
      <c r="T11" s="106" t="s">
        <v>71</v>
      </c>
      <c r="U11" s="107">
        <v>25795</v>
      </c>
    </row>
    <row r="12" spans="1:21" ht="15" x14ac:dyDescent="0.25">
      <c r="B12" s="106" t="s">
        <v>69</v>
      </c>
      <c r="C12" s="107">
        <v>22662</v>
      </c>
      <c r="E12" s="106" t="s">
        <v>69</v>
      </c>
      <c r="F12" s="107">
        <v>24316</v>
      </c>
      <c r="H12" s="106" t="s">
        <v>69</v>
      </c>
      <c r="I12" s="107">
        <v>23012</v>
      </c>
      <c r="K12" s="106" t="s">
        <v>69</v>
      </c>
      <c r="L12" s="107">
        <v>24061</v>
      </c>
      <c r="N12" s="106" t="s">
        <v>71</v>
      </c>
      <c r="O12" s="107">
        <v>26746</v>
      </c>
      <c r="Q12" s="106" t="s">
        <v>68</v>
      </c>
      <c r="R12" s="107">
        <v>26001</v>
      </c>
      <c r="T12" s="106" t="s">
        <v>69</v>
      </c>
      <c r="U12" s="107">
        <v>24196</v>
      </c>
    </row>
    <row r="13" spans="1:21" ht="15" x14ac:dyDescent="0.25">
      <c r="B13" s="106" t="s">
        <v>81</v>
      </c>
      <c r="C13" s="107">
        <v>19552</v>
      </c>
      <c r="E13" s="106" t="s">
        <v>84</v>
      </c>
      <c r="F13" s="107">
        <v>21126</v>
      </c>
      <c r="H13" s="106" t="s">
        <v>84</v>
      </c>
      <c r="I13" s="107">
        <v>22051</v>
      </c>
      <c r="K13" s="106" t="s">
        <v>84</v>
      </c>
      <c r="L13" s="107">
        <v>22471</v>
      </c>
      <c r="N13" s="106" t="s">
        <v>84</v>
      </c>
      <c r="O13" s="107">
        <v>22975</v>
      </c>
      <c r="Q13" s="106" t="s">
        <v>69</v>
      </c>
      <c r="R13" s="107">
        <v>25381</v>
      </c>
      <c r="T13" s="106" t="s">
        <v>68</v>
      </c>
      <c r="U13" s="107">
        <v>23236</v>
      </c>
    </row>
    <row r="14" spans="1:21" ht="15" x14ac:dyDescent="0.25">
      <c r="B14" s="106" t="s">
        <v>84</v>
      </c>
      <c r="C14" s="107">
        <v>18726</v>
      </c>
      <c r="E14" s="106" t="s">
        <v>81</v>
      </c>
      <c r="F14" s="107">
        <v>19934</v>
      </c>
      <c r="H14" s="106" t="s">
        <v>76</v>
      </c>
      <c r="I14" s="107">
        <v>18833</v>
      </c>
      <c r="K14" s="106" t="s">
        <v>68</v>
      </c>
      <c r="L14" s="107">
        <v>20632</v>
      </c>
      <c r="N14" s="106" t="s">
        <v>68</v>
      </c>
      <c r="O14" s="107">
        <v>21767</v>
      </c>
      <c r="Q14" s="106" t="s">
        <v>84</v>
      </c>
      <c r="R14" s="107">
        <v>23465</v>
      </c>
      <c r="T14" s="106" t="s">
        <v>84</v>
      </c>
      <c r="U14" s="107">
        <v>21663</v>
      </c>
    </row>
    <row r="15" spans="1:21" ht="15.75" thickBot="1" x14ac:dyDescent="0.3">
      <c r="B15" s="106" t="s">
        <v>73</v>
      </c>
      <c r="C15" s="107">
        <v>17347</v>
      </c>
      <c r="E15" s="106" t="s">
        <v>85</v>
      </c>
      <c r="F15" s="107">
        <v>18732</v>
      </c>
      <c r="H15" s="106" t="s">
        <v>81</v>
      </c>
      <c r="I15" s="107">
        <v>18602</v>
      </c>
      <c r="K15" s="106" t="s">
        <v>85</v>
      </c>
      <c r="L15" s="107">
        <v>19212</v>
      </c>
      <c r="N15" s="106" t="s">
        <v>85</v>
      </c>
      <c r="O15" s="107">
        <v>20417</v>
      </c>
      <c r="Q15" s="106" t="s">
        <v>85</v>
      </c>
      <c r="R15" s="107">
        <v>20509</v>
      </c>
      <c r="T15" s="106" t="s">
        <v>85</v>
      </c>
      <c r="U15" s="107">
        <v>19996</v>
      </c>
    </row>
    <row r="16" spans="1:21" ht="15.75" thickBot="1" x14ac:dyDescent="0.3">
      <c r="B16" s="108" t="s">
        <v>77</v>
      </c>
      <c r="C16" s="109">
        <v>725702</v>
      </c>
      <c r="E16" s="108" t="s">
        <v>77</v>
      </c>
      <c r="F16" s="109">
        <v>724112</v>
      </c>
      <c r="H16" s="108" t="s">
        <v>77</v>
      </c>
      <c r="I16" s="109">
        <v>702447</v>
      </c>
      <c r="K16" s="108" t="s">
        <v>77</v>
      </c>
      <c r="L16" s="109">
        <v>760744</v>
      </c>
      <c r="N16" s="108" t="s">
        <v>77</v>
      </c>
      <c r="O16" s="109">
        <v>814094</v>
      </c>
      <c r="Q16" s="108" t="s">
        <v>77</v>
      </c>
      <c r="R16" s="109">
        <v>836407</v>
      </c>
      <c r="T16" s="108" t="s">
        <v>77</v>
      </c>
      <c r="U16" s="109">
        <v>779133</v>
      </c>
    </row>
    <row r="17" spans="2:21" ht="32.25" customHeight="1" thickBot="1" x14ac:dyDescent="0.3">
      <c r="B17" s="110" t="s">
        <v>78</v>
      </c>
      <c r="C17" s="111">
        <v>0.61299999999999999</v>
      </c>
      <c r="E17" s="110" t="s">
        <v>78</v>
      </c>
      <c r="F17" s="111">
        <v>0.59099999999999997</v>
      </c>
      <c r="H17" s="110" t="s">
        <v>78</v>
      </c>
      <c r="I17" s="111">
        <v>0.58699999999999997</v>
      </c>
      <c r="K17" s="110" t="s">
        <v>78</v>
      </c>
      <c r="L17" s="111">
        <v>0.60099999999999998</v>
      </c>
      <c r="N17" s="110" t="s">
        <v>78</v>
      </c>
      <c r="O17" s="111">
        <v>0.59899999999999998</v>
      </c>
      <c r="Q17" s="110" t="s">
        <v>78</v>
      </c>
      <c r="R17" s="111">
        <v>0.60299999999999998</v>
      </c>
      <c r="T17" s="110" t="s">
        <v>78</v>
      </c>
      <c r="U17" s="111">
        <v>0.58199999999999996</v>
      </c>
    </row>
    <row r="18" spans="2:21" x14ac:dyDescent="0.2">
      <c r="B18" s="112" t="s">
        <v>86</v>
      </c>
      <c r="C18" s="87"/>
      <c r="F18" s="87"/>
      <c r="I18" s="87"/>
      <c r="L18" s="87"/>
      <c r="O18" s="87"/>
      <c r="R18" s="87"/>
      <c r="U18" s="87"/>
    </row>
    <row r="19" spans="2:21" x14ac:dyDescent="0.2">
      <c r="B19" s="112" t="s">
        <v>102</v>
      </c>
    </row>
    <row r="20" spans="2:21" ht="13.5" thickBot="1" x14ac:dyDescent="0.25"/>
    <row r="21" spans="2:21" ht="15.75" thickBot="1" x14ac:dyDescent="0.25">
      <c r="B21" s="105" t="s">
        <v>62</v>
      </c>
      <c r="C21" s="105">
        <v>2018</v>
      </c>
      <c r="E21" s="105" t="s">
        <v>62</v>
      </c>
      <c r="F21" s="105">
        <v>2019</v>
      </c>
      <c r="H21" s="105" t="s">
        <v>62</v>
      </c>
      <c r="I21" s="105">
        <v>2020</v>
      </c>
      <c r="K21" s="105" t="s">
        <v>62</v>
      </c>
      <c r="L21" s="105">
        <v>2021</v>
      </c>
      <c r="N21" s="105" t="s">
        <v>62</v>
      </c>
      <c r="O21" s="105">
        <v>2022</v>
      </c>
      <c r="Q21" s="105" t="s">
        <v>62</v>
      </c>
      <c r="R21" s="105">
        <v>2023</v>
      </c>
      <c r="T21" s="105" t="s">
        <v>62</v>
      </c>
      <c r="U21" s="105" t="s">
        <v>99</v>
      </c>
    </row>
    <row r="22" spans="2:21" ht="15" x14ac:dyDescent="0.25">
      <c r="B22" s="106" t="s">
        <v>63</v>
      </c>
      <c r="C22" s="107">
        <v>87906</v>
      </c>
      <c r="E22" s="106" t="s">
        <v>64</v>
      </c>
      <c r="F22" s="107">
        <v>116439</v>
      </c>
      <c r="H22" s="106" t="s">
        <v>63</v>
      </c>
      <c r="I22" s="107">
        <v>102127</v>
      </c>
      <c r="K22" s="106" t="s">
        <v>63</v>
      </c>
      <c r="L22" s="107">
        <v>118923</v>
      </c>
      <c r="N22" s="106" t="s">
        <v>63</v>
      </c>
      <c r="O22" s="107">
        <v>122540</v>
      </c>
      <c r="Q22" s="106" t="s">
        <v>63</v>
      </c>
      <c r="R22" s="107">
        <v>127613</v>
      </c>
      <c r="T22" s="106" t="s">
        <v>63</v>
      </c>
      <c r="U22" s="107">
        <v>128210</v>
      </c>
    </row>
    <row r="23" spans="2:21" ht="15" x14ac:dyDescent="0.25">
      <c r="B23" s="106" t="s">
        <v>64</v>
      </c>
      <c r="C23" s="107">
        <v>85854</v>
      </c>
      <c r="E23" s="106" t="s">
        <v>63</v>
      </c>
      <c r="F23" s="107">
        <v>104492</v>
      </c>
      <c r="H23" s="106" t="s">
        <v>64</v>
      </c>
      <c r="I23" s="107">
        <v>94102</v>
      </c>
      <c r="K23" s="106" t="s">
        <v>64</v>
      </c>
      <c r="L23" s="107">
        <v>107496</v>
      </c>
      <c r="N23" s="106" t="s">
        <v>64</v>
      </c>
      <c r="O23" s="107">
        <v>97134</v>
      </c>
      <c r="Q23" s="106" t="s">
        <v>64</v>
      </c>
      <c r="R23" s="107">
        <v>100579</v>
      </c>
      <c r="T23" s="106" t="s">
        <v>64</v>
      </c>
      <c r="U23" s="107">
        <v>126189</v>
      </c>
    </row>
    <row r="24" spans="2:21" ht="15" x14ac:dyDescent="0.25">
      <c r="B24" s="106" t="s">
        <v>66</v>
      </c>
      <c r="C24" s="107">
        <v>35445</v>
      </c>
      <c r="E24" s="106" t="s">
        <v>66</v>
      </c>
      <c r="F24" s="107">
        <v>38113</v>
      </c>
      <c r="H24" s="106" t="s">
        <v>66</v>
      </c>
      <c r="I24" s="107">
        <v>39316</v>
      </c>
      <c r="K24" s="106" t="s">
        <v>66</v>
      </c>
      <c r="L24" s="107">
        <v>44348</v>
      </c>
      <c r="N24" s="106" t="s">
        <v>66</v>
      </c>
      <c r="O24" s="107">
        <v>47751</v>
      </c>
      <c r="Q24" s="106" t="s">
        <v>66</v>
      </c>
      <c r="R24" s="107">
        <v>52976</v>
      </c>
      <c r="T24" s="106" t="s">
        <v>66</v>
      </c>
      <c r="U24" s="107">
        <v>54703</v>
      </c>
    </row>
    <row r="25" spans="2:21" ht="15" x14ac:dyDescent="0.25">
      <c r="B25" s="106" t="s">
        <v>65</v>
      </c>
      <c r="C25" s="107">
        <v>31143</v>
      </c>
      <c r="E25" s="106" t="s">
        <v>65</v>
      </c>
      <c r="F25" s="107">
        <v>36472</v>
      </c>
      <c r="H25" s="106" t="s">
        <v>65</v>
      </c>
      <c r="I25" s="107">
        <v>28203</v>
      </c>
      <c r="K25" s="106" t="s">
        <v>70</v>
      </c>
      <c r="L25" s="107">
        <v>35740</v>
      </c>
      <c r="N25" s="106" t="s">
        <v>70</v>
      </c>
      <c r="O25" s="107">
        <v>32088</v>
      </c>
      <c r="Q25" s="106" t="s">
        <v>65</v>
      </c>
      <c r="R25" s="107">
        <v>35155</v>
      </c>
      <c r="T25" s="106" t="s">
        <v>69</v>
      </c>
      <c r="U25" s="107">
        <v>34648</v>
      </c>
    </row>
    <row r="26" spans="2:21" ht="15" x14ac:dyDescent="0.25">
      <c r="B26" s="106" t="s">
        <v>70</v>
      </c>
      <c r="C26" s="107">
        <v>26810</v>
      </c>
      <c r="E26" s="106" t="s">
        <v>70</v>
      </c>
      <c r="F26" s="107">
        <v>30330</v>
      </c>
      <c r="H26" s="106" t="s">
        <v>70</v>
      </c>
      <c r="I26" s="107">
        <v>26309</v>
      </c>
      <c r="K26" s="106" t="s">
        <v>65</v>
      </c>
      <c r="L26" s="107">
        <v>34880</v>
      </c>
      <c r="N26" s="106" t="s">
        <v>65</v>
      </c>
      <c r="O26" s="107">
        <v>30872</v>
      </c>
      <c r="Q26" s="106" t="s">
        <v>70</v>
      </c>
      <c r="R26" s="107">
        <v>34023</v>
      </c>
      <c r="T26" s="106" t="s">
        <v>70</v>
      </c>
      <c r="U26" s="107">
        <v>30625</v>
      </c>
    </row>
    <row r="27" spans="2:21" ht="15" x14ac:dyDescent="0.25">
      <c r="B27" s="106" t="s">
        <v>69</v>
      </c>
      <c r="C27" s="107">
        <v>20091</v>
      </c>
      <c r="E27" s="106" t="s">
        <v>68</v>
      </c>
      <c r="F27" s="107">
        <v>25385</v>
      </c>
      <c r="H27" s="106" t="s">
        <v>69</v>
      </c>
      <c r="I27" s="107">
        <v>25168</v>
      </c>
      <c r="K27" s="106" t="s">
        <v>68</v>
      </c>
      <c r="L27" s="107">
        <v>28795</v>
      </c>
      <c r="N27" s="106" t="s">
        <v>69</v>
      </c>
      <c r="O27" s="107">
        <v>30168</v>
      </c>
      <c r="Q27" s="106" t="s">
        <v>69</v>
      </c>
      <c r="R27" s="107">
        <v>32367</v>
      </c>
      <c r="T27" s="106" t="s">
        <v>73</v>
      </c>
      <c r="U27" s="107">
        <v>30111</v>
      </c>
    </row>
    <row r="28" spans="2:21" ht="15" x14ac:dyDescent="0.25">
      <c r="B28" s="106" t="s">
        <v>71</v>
      </c>
      <c r="C28" s="107">
        <v>16597</v>
      </c>
      <c r="E28" s="106" t="s">
        <v>69</v>
      </c>
      <c r="F28" s="107">
        <v>24429</v>
      </c>
      <c r="H28" s="106" t="s">
        <v>73</v>
      </c>
      <c r="I28" s="107">
        <v>21183</v>
      </c>
      <c r="K28" s="106" t="s">
        <v>69</v>
      </c>
      <c r="L28" s="107">
        <v>28505</v>
      </c>
      <c r="N28" s="106" t="s">
        <v>68</v>
      </c>
      <c r="O28" s="107">
        <v>29874</v>
      </c>
      <c r="Q28" s="106" t="s">
        <v>73</v>
      </c>
      <c r="R28" s="107">
        <v>29585</v>
      </c>
      <c r="T28" s="106" t="s">
        <v>65</v>
      </c>
      <c r="U28" s="107">
        <v>29775</v>
      </c>
    </row>
    <row r="29" spans="2:21" ht="15" x14ac:dyDescent="0.25">
      <c r="B29" s="106" t="s">
        <v>73</v>
      </c>
      <c r="C29" s="107">
        <v>16047</v>
      </c>
      <c r="E29" s="106" t="s">
        <v>71</v>
      </c>
      <c r="F29" s="107">
        <v>21356</v>
      </c>
      <c r="H29" s="106" t="s">
        <v>68</v>
      </c>
      <c r="I29" s="107">
        <v>20864</v>
      </c>
      <c r="K29" s="106" t="s">
        <v>73</v>
      </c>
      <c r="L29" s="107">
        <v>25795</v>
      </c>
      <c r="N29" s="106" t="s">
        <v>73</v>
      </c>
      <c r="O29" s="107">
        <v>27317</v>
      </c>
      <c r="Q29" s="106" t="s">
        <v>71</v>
      </c>
      <c r="R29" s="107">
        <v>26620</v>
      </c>
      <c r="T29" s="106" t="s">
        <v>68</v>
      </c>
      <c r="U29" s="107">
        <v>27640</v>
      </c>
    </row>
    <row r="30" spans="2:21" ht="15" x14ac:dyDescent="0.25">
      <c r="B30" s="106" t="s">
        <v>68</v>
      </c>
      <c r="C30" s="107">
        <v>15339</v>
      </c>
      <c r="E30" s="106" t="s">
        <v>73</v>
      </c>
      <c r="F30" s="107">
        <v>20090</v>
      </c>
      <c r="H30" s="106" t="s">
        <v>71</v>
      </c>
      <c r="I30" s="107">
        <v>17200</v>
      </c>
      <c r="K30" s="106" t="s">
        <v>71</v>
      </c>
      <c r="L30" s="107">
        <v>24551</v>
      </c>
      <c r="N30" s="106" t="s">
        <v>71</v>
      </c>
      <c r="O30" s="107">
        <v>22892</v>
      </c>
      <c r="Q30" s="106" t="s">
        <v>68</v>
      </c>
      <c r="R30" s="107">
        <v>23796</v>
      </c>
      <c r="T30" s="106" t="s">
        <v>71</v>
      </c>
      <c r="U30" s="107">
        <v>24902</v>
      </c>
    </row>
    <row r="31" spans="2:21" ht="15.75" thickBot="1" x14ac:dyDescent="0.3">
      <c r="B31" s="106" t="s">
        <v>76</v>
      </c>
      <c r="C31" s="107">
        <v>14178</v>
      </c>
      <c r="E31" s="106" t="s">
        <v>76</v>
      </c>
      <c r="F31" s="107">
        <v>17552</v>
      </c>
      <c r="H31" s="106" t="s">
        <v>81</v>
      </c>
      <c r="I31" s="107">
        <v>15931</v>
      </c>
      <c r="K31" s="106" t="s">
        <v>81</v>
      </c>
      <c r="L31" s="107">
        <v>19336</v>
      </c>
      <c r="N31" s="106" t="s">
        <v>81</v>
      </c>
      <c r="O31" s="107">
        <v>20480</v>
      </c>
      <c r="Q31" s="106" t="s">
        <v>81</v>
      </c>
      <c r="R31" s="107">
        <v>21938</v>
      </c>
      <c r="T31" s="106" t="s">
        <v>81</v>
      </c>
      <c r="U31" s="107">
        <v>23265</v>
      </c>
    </row>
    <row r="32" spans="2:21" ht="15.75" thickBot="1" x14ac:dyDescent="0.3">
      <c r="B32" s="108" t="s">
        <v>77</v>
      </c>
      <c r="C32" s="109">
        <v>596481</v>
      </c>
      <c r="E32" s="108" t="s">
        <v>77</v>
      </c>
      <c r="F32" s="109">
        <v>744168</v>
      </c>
      <c r="H32" s="108" t="s">
        <v>77</v>
      </c>
      <c r="I32" s="109">
        <v>677298</v>
      </c>
      <c r="K32" s="108" t="s">
        <v>77</v>
      </c>
      <c r="L32" s="109">
        <v>823167</v>
      </c>
      <c r="N32" s="108" t="s">
        <v>77</v>
      </c>
      <c r="O32" s="109">
        <v>787487</v>
      </c>
      <c r="Q32" s="108" t="s">
        <v>77</v>
      </c>
      <c r="R32" s="109">
        <v>862520</v>
      </c>
      <c r="T32" s="108" t="s">
        <v>77</v>
      </c>
      <c r="U32" s="109">
        <v>887715</v>
      </c>
    </row>
    <row r="33" spans="2:21" ht="32.25" customHeight="1" thickBot="1" x14ac:dyDescent="0.3">
      <c r="B33" s="110" t="s">
        <v>78</v>
      </c>
      <c r="C33" s="111">
        <v>0.58599999999999997</v>
      </c>
      <c r="E33" s="110" t="s">
        <v>78</v>
      </c>
      <c r="F33" s="111">
        <v>0.58399999999999996</v>
      </c>
      <c r="H33" s="110" t="s">
        <v>78</v>
      </c>
      <c r="I33" s="111">
        <v>0.57599999999999996</v>
      </c>
      <c r="K33" s="110" t="s">
        <v>78</v>
      </c>
      <c r="L33" s="111">
        <v>0.56899999999999995</v>
      </c>
      <c r="N33" s="110" t="s">
        <v>78</v>
      </c>
      <c r="O33" s="111">
        <v>0.58599999999999997</v>
      </c>
      <c r="Q33" s="110" t="s">
        <v>78</v>
      </c>
      <c r="R33" s="111">
        <v>0.56200000000000006</v>
      </c>
      <c r="T33" s="110" t="s">
        <v>78</v>
      </c>
      <c r="U33" s="111">
        <f>SUM(U22:U31)/U32</f>
        <v>0.57458531172729987</v>
      </c>
    </row>
    <row r="34" spans="2:21" x14ac:dyDescent="0.2">
      <c r="C34" s="87"/>
      <c r="F34" s="87"/>
      <c r="I34" s="87"/>
      <c r="L34" s="87"/>
      <c r="O34" s="87"/>
      <c r="R34" s="87"/>
      <c r="U34" s="87"/>
    </row>
    <row r="35" spans="2:21" ht="13.5" thickBot="1" x14ac:dyDescent="0.25"/>
    <row r="36" spans="2:21" ht="15.75" thickBot="1" x14ac:dyDescent="0.25">
      <c r="B36" s="105" t="s">
        <v>62</v>
      </c>
      <c r="C36" s="105" t="s">
        <v>98</v>
      </c>
      <c r="U36" s="130"/>
    </row>
    <row r="37" spans="2:21" ht="15" x14ac:dyDescent="0.25">
      <c r="B37" s="106" t="s">
        <v>63</v>
      </c>
      <c r="C37" s="107">
        <v>142400</v>
      </c>
      <c r="F37" s="130"/>
      <c r="I37" s="130"/>
      <c r="L37" s="130"/>
      <c r="O37" s="130"/>
      <c r="R37" s="130"/>
      <c r="U37" s="130"/>
    </row>
    <row r="38" spans="2:21" ht="15" x14ac:dyDescent="0.25">
      <c r="B38" s="106" t="s">
        <v>64</v>
      </c>
      <c r="C38" s="107">
        <v>129200</v>
      </c>
    </row>
    <row r="39" spans="2:21" ht="15" x14ac:dyDescent="0.25">
      <c r="B39" s="106" t="s">
        <v>66</v>
      </c>
      <c r="C39" s="107">
        <v>58900</v>
      </c>
    </row>
    <row r="40" spans="2:21" ht="15" x14ac:dyDescent="0.25">
      <c r="B40" s="106" t="s">
        <v>70</v>
      </c>
      <c r="C40" s="107">
        <v>38200</v>
      </c>
    </row>
    <row r="41" spans="2:21" ht="15" x14ac:dyDescent="0.25">
      <c r="B41" s="106" t="s">
        <v>69</v>
      </c>
      <c r="C41" s="107">
        <v>38100</v>
      </c>
    </row>
    <row r="42" spans="2:21" ht="15" x14ac:dyDescent="0.25">
      <c r="B42" s="106" t="s">
        <v>65</v>
      </c>
      <c r="C42" s="107">
        <v>33600</v>
      </c>
    </row>
    <row r="43" spans="2:21" ht="15" x14ac:dyDescent="0.25">
      <c r="B43" s="106" t="s">
        <v>73</v>
      </c>
      <c r="C43" s="107">
        <v>31900</v>
      </c>
    </row>
    <row r="44" spans="2:21" ht="15" x14ac:dyDescent="0.25">
      <c r="B44" s="106" t="s">
        <v>81</v>
      </c>
      <c r="C44" s="107">
        <v>26200</v>
      </c>
    </row>
    <row r="45" spans="2:21" ht="15" x14ac:dyDescent="0.25">
      <c r="B45" s="106" t="s">
        <v>71</v>
      </c>
      <c r="C45" s="107">
        <v>25700</v>
      </c>
    </row>
    <row r="46" spans="2:21" ht="15.75" thickBot="1" x14ac:dyDescent="0.3">
      <c r="B46" s="106" t="s">
        <v>68</v>
      </c>
      <c r="C46" s="107">
        <v>23200</v>
      </c>
    </row>
    <row r="47" spans="2:21" ht="15.75" thickBot="1" x14ac:dyDescent="0.3">
      <c r="B47" s="108" t="s">
        <v>77</v>
      </c>
      <c r="C47" s="109">
        <v>955080</v>
      </c>
    </row>
    <row r="48" spans="2:21" ht="30.75" thickBot="1" x14ac:dyDescent="0.3">
      <c r="B48" s="110" t="s">
        <v>78</v>
      </c>
      <c r="C48" s="111">
        <f>SUM(C37:C46)/C47</f>
        <v>0.57314570507182649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Stocks</vt:lpstr>
      <vt:lpstr>Primo-délivrances par titre</vt:lpstr>
      <vt:lpstr>Primo-délivrances par motif</vt:lpstr>
      <vt:lpstr>Primo-délivranc par nationalité</vt:lpstr>
      <vt:lpstr>Renouvellement par titre</vt:lpstr>
      <vt:lpstr>Renouvellement par motif</vt:lpstr>
      <vt:lpstr>Renouvellement par nationalité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JLASSI Mahmoud</cp:lastModifiedBy>
  <cp:revision>1</cp:revision>
  <dcterms:created xsi:type="dcterms:W3CDTF">2025-02-04T10:18:55Z</dcterms:created>
  <dcterms:modified xsi:type="dcterms:W3CDTF">2026-01-27T13:45:09Z</dcterms:modified>
  <dc:language>fr-FR</dc:language>
</cp:coreProperties>
</file>