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urtlo\Documents\02_Marroniers\2016\02_Chiffres_Clefs\Chiffres_clefs_2016\DOM\2016_Diffusion_Internet\"/>
    </mc:Choice>
  </mc:AlternateContent>
  <bookViews>
    <workbookView xWindow="0" yWindow="0" windowWidth="28800" windowHeight="14235"/>
  </bookViews>
  <sheets>
    <sheet name="Sommaire" sheetId="1" r:id="rId1"/>
    <sheet name="Pop0" sheetId="3" r:id="rId2"/>
    <sheet name="Men0" sheetId="4" r:id="rId3"/>
    <sheet name="Fam0" sheetId="2" r:id="rId4"/>
  </sheets>
  <definedNames>
    <definedName name="_xlnm.Print_Area" localSheetId="3">Fam0!$A$1:$G$12</definedName>
    <definedName name="_xlnm.Print_Area" localSheetId="2">Men0!$A$1:$K$13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8" i="2" l="1"/>
  <c r="A8" i="4"/>
  <c r="C34" i="3"/>
  <c r="C15" i="3"/>
  <c r="D33" i="3" l="1"/>
  <c r="D26" i="3"/>
  <c r="D11" i="3"/>
  <c r="D14" i="3"/>
  <c r="D13" i="3"/>
  <c r="D12" i="3"/>
  <c r="D7" i="3"/>
  <c r="D6" i="3"/>
  <c r="D5" i="3"/>
  <c r="D4" i="3"/>
  <c r="D27" i="3" l="1"/>
  <c r="D28" i="3"/>
  <c r="D29" i="3"/>
  <c r="D8" i="3"/>
  <c r="D15" i="3"/>
  <c r="D30" i="3"/>
  <c r="D9" i="3"/>
  <c r="D23" i="3"/>
  <c r="D31" i="3"/>
  <c r="D10" i="3"/>
  <c r="D24" i="3"/>
  <c r="D32" i="3"/>
  <c r="D25" i="3"/>
  <c r="D34" i="3" l="1"/>
</calcChain>
</file>

<file path=xl/sharedStrings.xml><?xml version="1.0" encoding="utf-8"?>
<sst xmlns="http://schemas.openxmlformats.org/spreadsheetml/2006/main" count="67" uniqueCount="56">
  <si>
    <t>Sommaire</t>
  </si>
  <si>
    <t xml:space="preserve">Pop0: Principaux pays d'origine pour les immigrés </t>
  </si>
  <si>
    <t>Pop0: Principales nationalités des étrangers</t>
  </si>
  <si>
    <t>Men0: Ménages et personnes immigrés selon la définition retenue</t>
  </si>
  <si>
    <t>Fam0: Familles et personnes immigrées selon la définition retenue</t>
  </si>
  <si>
    <t>Familles et personnes immigrées selon la définition retenue</t>
  </si>
  <si>
    <t>Familles avec au moins un immigré</t>
  </si>
  <si>
    <t>Personne de référence et/ou conjoint sont immigrés</t>
  </si>
  <si>
    <t>Personne de référence immigrée</t>
  </si>
  <si>
    <t>Personne de référence et son conjoint éventuel sont immigrés</t>
  </si>
  <si>
    <t>Ensemble</t>
  </si>
  <si>
    <t>Familles</t>
  </si>
  <si>
    <t xml:space="preserve">Personnes </t>
  </si>
  <si>
    <t>Personnes immigrées</t>
  </si>
  <si>
    <t>Champ : Guyane.</t>
  </si>
  <si>
    <t>Note : dans la suite des tableaux, la définition d'une famille immigrée retenue est celle établie en fonction de la personne de référence. Une famille est qualifiée d'immigrée lorsque la personne de référence de la famille est immigrée.</t>
  </si>
  <si>
    <t xml:space="preserve">Principaux pays d'origine pour les immigrés </t>
  </si>
  <si>
    <t>Origine des immigrés</t>
  </si>
  <si>
    <t>Nombre d'immigrés</t>
  </si>
  <si>
    <t>Part dans le total des immigrés (en %)</t>
  </si>
  <si>
    <t>Suriname</t>
  </si>
  <si>
    <t>Brésil</t>
  </si>
  <si>
    <t>Laos</t>
  </si>
  <si>
    <t>Pérou</t>
  </si>
  <si>
    <t>Autres origines</t>
  </si>
  <si>
    <t>Total</t>
  </si>
  <si>
    <t>Principales nationalités des étrangers</t>
  </si>
  <si>
    <t>Nationalité des étrangers</t>
  </si>
  <si>
    <t>Nombre d'étrangers</t>
  </si>
  <si>
    <t>Part dans le total des étrangers (en %)</t>
  </si>
  <si>
    <t>Surinamais</t>
  </si>
  <si>
    <t>Brésiliens</t>
  </si>
  <si>
    <t>Haïtiens</t>
  </si>
  <si>
    <t>Guyaniens</t>
  </si>
  <si>
    <t>Chinois</t>
  </si>
  <si>
    <t>Dominiquais</t>
  </si>
  <si>
    <t>Dominicains</t>
  </si>
  <si>
    <t>Péruviens</t>
  </si>
  <si>
    <t>Colombiens</t>
  </si>
  <si>
    <t>Saint-Luciens</t>
  </si>
  <si>
    <t>Autres nationalités</t>
  </si>
  <si>
    <t>Ménages et personnes immigrés selon la définition retenue</t>
  </si>
  <si>
    <t>Ménage avec au moins un immigré</t>
  </si>
  <si>
    <t>Ménages</t>
  </si>
  <si>
    <t>Personnes immigreés</t>
  </si>
  <si>
    <t>Note : dans la suite des tableaux, la définition d'un ménage immigré retenue est celle établie en fonction de la personne de référence. Un ménage est qualifié d'immigré lorsque la personne de référence du ménage est immigrée.</t>
  </si>
  <si>
    <t>Note : un immigré est une personne née étrangère à l'étranger.</t>
  </si>
  <si>
    <t>Note : un étranger est une personne de nationalité étrangère.</t>
  </si>
  <si>
    <t>Haïti</t>
  </si>
  <si>
    <t>Guyana</t>
  </si>
  <si>
    <t>Chine (Rép, Pop)</t>
  </si>
  <si>
    <t>Dominicaine (Rép,)</t>
  </si>
  <si>
    <t>Sainte-Lucie</t>
  </si>
  <si>
    <t>Dominique</t>
  </si>
  <si>
    <t>Source : Insee, RP2016, exploitation principale.</t>
  </si>
  <si>
    <t>Source : Insee, RP2016, exploitation complémentaire.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</si>
</sst>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 _€_-;\-* #,##0.00\ _€_-;_-* &quot;-&quot;??\ _€_-;_-@_-"/>
    <numFmt numFmtId="164" formatCode="_-* #,##0\ _€_-;\-* #,##0\ _€_-;_-* &quot;-&quot;??\ _€_-;_-@_-"/>
    <numFmt numFmtId="165" formatCode="0.0"/>
  </numFmts>
  <fonts count="10" x14ac:knownFonts="1">
    <font>
      <sz val="11"/>
      <color theme="1"/>
      <name val="Calibri"/>
      <family val="2"/>
      <scheme val="minor"/>
    </font>
    <font>
      <b/>
      <sz val="11"/>
      <color rgb="FF7030A0"/>
      <name val="Calibri"/>
      <family val="2"/>
      <scheme val="minor"/>
    </font>
    <font>
      <u/>
      <sz val="11"/>
      <color theme="10"/>
      <name val="Calibri"/>
      <family val="2"/>
      <scheme val="minor"/>
    </font>
    <font>
      <sz val="11"/>
      <color theme="1"/>
      <name val="Calibri"/>
      <family val="2"/>
      <scheme val="minor"/>
    </font>
    <font>
      <b/>
      <sz val="11"/>
      <color theme="1"/>
      <name val="Calibri"/>
      <family val="2"/>
      <scheme val="minor"/>
    </font>
    <font>
      <b/>
      <sz val="9"/>
      <color theme="1"/>
      <name val="Calibri"/>
      <family val="2"/>
    </font>
    <font>
      <sz val="9"/>
      <color theme="1"/>
      <name val="Calibri"/>
      <family val="2"/>
    </font>
    <font>
      <i/>
      <sz val="9"/>
      <color theme="1"/>
      <name val="Calibri"/>
      <family val="2"/>
    </font>
    <font>
      <sz val="9"/>
      <color theme="1"/>
      <name val="Calibri"/>
      <family val="2"/>
      <scheme val="minor"/>
    </font>
    <font>
      <i/>
      <sz val="9"/>
      <color theme="1"/>
      <name val="Calibri"/>
      <family val="2"/>
      <scheme val="minor"/>
    </font>
  </fonts>
  <fills count="3">
    <fill>
      <patternFill patternType="none"/>
    </fill>
    <fill>
      <patternFill patternType="gray125"/>
    </fill>
    <fill>
      <patternFill patternType="solid">
        <fgColor theme="0"/>
        <bgColor indexed="64"/>
      </patternFill>
    </fill>
  </fills>
  <borders count="1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diagonal/>
    </border>
  </borders>
  <cellStyleXfs count="3">
    <xf numFmtId="0" fontId="0" fillId="0" borderId="0"/>
    <xf numFmtId="0" fontId="2" fillId="0" borderId="0" applyNumberFormat="0" applyFill="0" applyBorder="0" applyAlignment="0" applyProtection="0"/>
    <xf numFmtId="43" fontId="3" fillId="0" borderId="0" applyFont="0" applyFill="0" applyBorder="0" applyAlignment="0" applyProtection="0"/>
  </cellStyleXfs>
  <cellXfs count="37">
    <xf numFmtId="0" fontId="0" fillId="0" borderId="0" xfId="0"/>
    <xf numFmtId="0" fontId="1" fillId="2" borderId="0" xfId="0" applyFont="1" applyFill="1"/>
    <xf numFmtId="0" fontId="0" fillId="2" borderId="0" xfId="0" applyFill="1"/>
    <xf numFmtId="0" fontId="0" fillId="2" borderId="0" xfId="0" applyFill="1" applyAlignment="1">
      <alignment wrapText="1"/>
    </xf>
    <xf numFmtId="164" fontId="5" fillId="2" borderId="1" xfId="2" applyNumberFormat="1" applyFont="1" applyFill="1" applyBorder="1" applyAlignment="1">
      <alignment horizontal="center" vertical="center" wrapText="1"/>
    </xf>
    <xf numFmtId="164" fontId="5" fillId="2" borderId="2" xfId="2" applyNumberFormat="1" applyFont="1" applyFill="1" applyBorder="1" applyAlignment="1">
      <alignment horizontal="center" vertical="center" wrapText="1"/>
    </xf>
    <xf numFmtId="164" fontId="5" fillId="2" borderId="3" xfId="2" applyNumberFormat="1" applyFont="1" applyFill="1" applyBorder="1" applyAlignment="1">
      <alignment horizontal="center" vertical="center" wrapText="1"/>
    </xf>
    <xf numFmtId="164" fontId="5" fillId="2" borderId="4" xfId="2" applyNumberFormat="1" applyFont="1" applyFill="1" applyBorder="1" applyAlignment="1">
      <alignment horizontal="center" vertical="center" wrapText="1"/>
    </xf>
    <xf numFmtId="164" fontId="6" fillId="2" borderId="5" xfId="2" applyNumberFormat="1" applyFont="1" applyFill="1" applyBorder="1" applyAlignment="1">
      <alignment vertical="center"/>
    </xf>
    <xf numFmtId="164" fontId="0" fillId="2" borderId="6" xfId="2" applyNumberFormat="1" applyFont="1" applyFill="1" applyBorder="1"/>
    <xf numFmtId="164" fontId="4" fillId="2" borderId="5" xfId="2" applyNumberFormat="1" applyFont="1" applyFill="1" applyBorder="1"/>
    <xf numFmtId="164" fontId="6" fillId="2" borderId="7" xfId="2" applyNumberFormat="1" applyFont="1" applyFill="1" applyBorder="1" applyAlignment="1">
      <alignment vertical="center"/>
    </xf>
    <xf numFmtId="164" fontId="0" fillId="2" borderId="0" xfId="2" applyNumberFormat="1" applyFont="1" applyFill="1" applyBorder="1"/>
    <xf numFmtId="164" fontId="4" fillId="2" borderId="7" xfId="2" applyNumberFormat="1" applyFont="1" applyFill="1" applyBorder="1"/>
    <xf numFmtId="164" fontId="6" fillId="2" borderId="8" xfId="2" applyNumberFormat="1" applyFont="1" applyFill="1" applyBorder="1" applyAlignment="1">
      <alignment vertical="center"/>
    </xf>
    <xf numFmtId="164" fontId="0" fillId="2" borderId="9" xfId="2" applyNumberFormat="1" applyFont="1" applyFill="1" applyBorder="1"/>
    <xf numFmtId="164" fontId="4" fillId="2" borderId="8" xfId="2" applyNumberFormat="1" applyFont="1" applyFill="1" applyBorder="1"/>
    <xf numFmtId="164" fontId="6" fillId="2" borderId="0" xfId="2" applyNumberFormat="1" applyFont="1" applyFill="1" applyBorder="1"/>
    <xf numFmtId="164" fontId="6" fillId="2" borderId="0" xfId="2" applyNumberFormat="1" applyFont="1" applyFill="1" applyBorder="1" applyAlignment="1">
      <alignment vertical="center"/>
    </xf>
    <xf numFmtId="164" fontId="7" fillId="2" borderId="0" xfId="2" applyNumberFormat="1" applyFont="1" applyFill="1" applyBorder="1"/>
    <xf numFmtId="164" fontId="0" fillId="2" borderId="0" xfId="2" applyNumberFormat="1" applyFont="1" applyFill="1"/>
    <xf numFmtId="0" fontId="4" fillId="2" borderId="4" xfId="0" applyFont="1" applyFill="1" applyBorder="1" applyAlignment="1">
      <alignment horizontal="center" vertical="top" wrapText="1"/>
    </xf>
    <xf numFmtId="0" fontId="4" fillId="2" borderId="4" xfId="0" applyFont="1" applyFill="1" applyBorder="1"/>
    <xf numFmtId="0" fontId="0" fillId="2" borderId="4" xfId="0" applyFill="1" applyBorder="1"/>
    <xf numFmtId="164" fontId="0" fillId="2" borderId="4" xfId="2" applyNumberFormat="1" applyFont="1" applyFill="1" applyBorder="1"/>
    <xf numFmtId="165" fontId="0" fillId="2" borderId="4" xfId="0" applyNumberFormat="1" applyFill="1" applyBorder="1"/>
    <xf numFmtId="0" fontId="4" fillId="2" borderId="10" xfId="0" applyFont="1" applyFill="1" applyBorder="1"/>
    <xf numFmtId="0" fontId="0" fillId="2" borderId="0" xfId="0" applyFill="1" applyBorder="1"/>
    <xf numFmtId="0" fontId="0" fillId="2" borderId="10" xfId="0" applyFill="1" applyBorder="1"/>
    <xf numFmtId="164" fontId="4" fillId="2" borderId="4" xfId="0" applyNumberFormat="1" applyFont="1" applyFill="1" applyBorder="1"/>
    <xf numFmtId="165" fontId="4" fillId="2" borderId="4" xfId="0" applyNumberFormat="1" applyFont="1" applyFill="1" applyBorder="1"/>
    <xf numFmtId="0" fontId="8" fillId="2" borderId="0" xfId="0" applyFont="1" applyFill="1"/>
    <xf numFmtId="0" fontId="4" fillId="2" borderId="0" xfId="0" applyFont="1" applyFill="1" applyBorder="1"/>
    <xf numFmtId="164" fontId="4" fillId="2" borderId="0" xfId="0" applyNumberFormat="1" applyFont="1" applyFill="1" applyBorder="1"/>
    <xf numFmtId="165" fontId="4" fillId="2" borderId="0" xfId="0" applyNumberFormat="1" applyFont="1" applyFill="1" applyBorder="1"/>
    <xf numFmtId="0" fontId="9" fillId="2" borderId="0" xfId="0" applyFont="1" applyFill="1"/>
    <xf numFmtId="0" fontId="2" fillId="2" borderId="0" xfId="1" applyFill="1"/>
  </cellXfs>
  <cellStyles count="3">
    <cellStyle name="Lien hypertexte" xfId="1" builtinId="8"/>
    <cellStyle name="Milliers" xfId="2"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8"/>
  <sheetViews>
    <sheetView tabSelected="1" workbookViewId="0"/>
  </sheetViews>
  <sheetFormatPr baseColWidth="10" defaultRowHeight="15" x14ac:dyDescent="0.25"/>
  <cols>
    <col min="1" max="16384" width="11.42578125" style="2"/>
  </cols>
  <sheetData>
    <row r="1" spans="1:1" x14ac:dyDescent="0.25">
      <c r="A1" s="1" t="s">
        <v>0</v>
      </c>
    </row>
    <row r="3" spans="1:1" x14ac:dyDescent="0.25">
      <c r="A3" s="36" t="s">
        <v>1</v>
      </c>
    </row>
    <row r="4" spans="1:1" x14ac:dyDescent="0.25">
      <c r="A4" s="36" t="s">
        <v>2</v>
      </c>
    </row>
    <row r="6" spans="1:1" x14ac:dyDescent="0.25">
      <c r="A6" s="36" t="s">
        <v>3</v>
      </c>
    </row>
    <row r="8" spans="1:1" x14ac:dyDescent="0.25">
      <c r="A8" s="36" t="s">
        <v>4</v>
      </c>
    </row>
  </sheetData>
  <hyperlinks>
    <hyperlink ref="A3" location="Pop0!A1" display="Pop0: Principaux pays d'origine pour les immigrés "/>
    <hyperlink ref="A4" location="Pop0!A20" display="Pop0: Principales nationalités des étrangers"/>
    <hyperlink ref="A6" location="Men0!A1" display="Men0: Ménages et personnes immigrés selon la définition retenue"/>
    <hyperlink ref="A8" location="Fam0!A1" display="Fam0: Familles et personnes immigrées selon la définition retenue"/>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7"/>
  <sheetViews>
    <sheetView workbookViewId="0"/>
  </sheetViews>
  <sheetFormatPr baseColWidth="10" defaultRowHeight="15" x14ac:dyDescent="0.25"/>
  <cols>
    <col min="1" max="1" width="6.42578125" style="2" customWidth="1"/>
    <col min="2" max="2" width="18.140625" style="2" customWidth="1"/>
    <col min="3" max="3" width="13" style="2" customWidth="1"/>
    <col min="4" max="4" width="15.5703125" style="2" customWidth="1"/>
    <col min="5" max="5" width="12.5703125" style="2" customWidth="1"/>
    <col min="6" max="6" width="15.5703125" style="2" customWidth="1"/>
    <col min="7" max="16384" width="11.42578125" style="2"/>
  </cols>
  <sheetData>
    <row r="1" spans="1:5" x14ac:dyDescent="0.25">
      <c r="A1" s="1" t="s">
        <v>16</v>
      </c>
    </row>
    <row r="2" spans="1:5" x14ac:dyDescent="0.25">
      <c r="A2" s="1"/>
    </row>
    <row r="3" spans="1:5" ht="45" x14ac:dyDescent="0.25">
      <c r="A3" s="21"/>
      <c r="B3" s="21" t="s">
        <v>17</v>
      </c>
      <c r="C3" s="21" t="s">
        <v>18</v>
      </c>
      <c r="D3" s="21" t="s">
        <v>19</v>
      </c>
    </row>
    <row r="4" spans="1:5" x14ac:dyDescent="0.25">
      <c r="A4" s="22">
        <v>1</v>
      </c>
      <c r="B4" s="23" t="s">
        <v>20</v>
      </c>
      <c r="C4" s="24">
        <v>23328.57</v>
      </c>
      <c r="D4" s="25">
        <f>C4/$C$15*100</f>
        <v>28.219179573529203</v>
      </c>
    </row>
    <row r="5" spans="1:5" x14ac:dyDescent="0.25">
      <c r="A5" s="22">
        <v>2</v>
      </c>
      <c r="B5" s="23" t="s">
        <v>48</v>
      </c>
      <c r="C5" s="24">
        <v>23164.84</v>
      </c>
      <c r="D5" s="25">
        <f t="shared" ref="D5:D15" si="0">C5/$C$15*100</f>
        <v>28.021125159067712</v>
      </c>
    </row>
    <row r="6" spans="1:5" x14ac:dyDescent="0.25">
      <c r="A6" s="22">
        <v>3</v>
      </c>
      <c r="B6" s="23" t="s">
        <v>21</v>
      </c>
      <c r="C6" s="24">
        <v>23092.9</v>
      </c>
      <c r="D6" s="25">
        <f t="shared" si="0"/>
        <v>27.934103632308048</v>
      </c>
    </row>
    <row r="7" spans="1:5" x14ac:dyDescent="0.25">
      <c r="A7" s="22">
        <v>4</v>
      </c>
      <c r="B7" s="23" t="s">
        <v>49</v>
      </c>
      <c r="C7" s="24">
        <v>3474.88</v>
      </c>
      <c r="D7" s="25">
        <f t="shared" si="0"/>
        <v>4.2033550584740151</v>
      </c>
    </row>
    <row r="8" spans="1:5" x14ac:dyDescent="0.25">
      <c r="A8" s="22">
        <v>5</v>
      </c>
      <c r="B8" s="23" t="s">
        <v>50</v>
      </c>
      <c r="C8" s="24">
        <v>1422.27</v>
      </c>
      <c r="D8" s="25">
        <f t="shared" si="0"/>
        <v>1.7204351802122195</v>
      </c>
    </row>
    <row r="9" spans="1:5" x14ac:dyDescent="0.25">
      <c r="A9" s="22">
        <v>6</v>
      </c>
      <c r="B9" s="23" t="s">
        <v>51</v>
      </c>
      <c r="C9" s="24">
        <v>1386.7</v>
      </c>
      <c r="D9" s="25">
        <f t="shared" si="0"/>
        <v>1.6774082729722801</v>
      </c>
    </row>
    <row r="10" spans="1:5" x14ac:dyDescent="0.25">
      <c r="A10" s="22">
        <v>7</v>
      </c>
      <c r="B10" s="23" t="s">
        <v>22</v>
      </c>
      <c r="C10" s="24">
        <v>864.93</v>
      </c>
      <c r="D10" s="25">
        <f t="shared" si="0"/>
        <v>1.0462542276930225</v>
      </c>
    </row>
    <row r="11" spans="1:5" x14ac:dyDescent="0.25">
      <c r="A11" s="22">
        <v>8</v>
      </c>
      <c r="B11" s="23" t="s">
        <v>52</v>
      </c>
      <c r="C11" s="24">
        <v>701.29</v>
      </c>
      <c r="D11" s="25">
        <f t="shared" si="0"/>
        <v>0.84830868086300593</v>
      </c>
    </row>
    <row r="12" spans="1:5" x14ac:dyDescent="0.25">
      <c r="A12" s="22">
        <v>9</v>
      </c>
      <c r="B12" s="23" t="s">
        <v>53</v>
      </c>
      <c r="C12" s="24">
        <v>595.45000000000005</v>
      </c>
      <c r="D12" s="25">
        <f t="shared" si="0"/>
        <v>0.72028034624745396</v>
      </c>
    </row>
    <row r="13" spans="1:5" x14ac:dyDescent="0.25">
      <c r="A13" s="22">
        <v>10</v>
      </c>
      <c r="B13" s="23" t="s">
        <v>23</v>
      </c>
      <c r="C13" s="24">
        <v>575.79</v>
      </c>
      <c r="D13" s="25">
        <f t="shared" si="0"/>
        <v>0.6964988169717381</v>
      </c>
    </row>
    <row r="14" spans="1:5" x14ac:dyDescent="0.25">
      <c r="A14" s="26"/>
      <c r="B14" s="23" t="s">
        <v>24</v>
      </c>
      <c r="C14" s="24">
        <v>4061.5799999999995</v>
      </c>
      <c r="D14" s="25">
        <f t="shared" si="0"/>
        <v>4.9130510516613208</v>
      </c>
      <c r="E14" s="27"/>
    </row>
    <row r="15" spans="1:5" x14ac:dyDescent="0.25">
      <c r="A15" s="28"/>
      <c r="B15" s="22" t="s">
        <v>25</v>
      </c>
      <c r="C15" s="29">
        <f>SUM(C4:C14)</f>
        <v>82669.199999999983</v>
      </c>
      <c r="D15" s="30">
        <f t="shared" si="0"/>
        <v>100</v>
      </c>
    </row>
    <row r="16" spans="1:5" x14ac:dyDescent="0.25">
      <c r="A16" s="31" t="s">
        <v>46</v>
      </c>
      <c r="B16" s="32"/>
      <c r="C16" s="33"/>
      <c r="D16" s="34"/>
    </row>
    <row r="17" spans="1:4" x14ac:dyDescent="0.25">
      <c r="A17" s="31" t="s">
        <v>14</v>
      </c>
      <c r="B17" s="32"/>
      <c r="C17" s="33"/>
      <c r="D17" s="34"/>
    </row>
    <row r="18" spans="1:4" x14ac:dyDescent="0.25">
      <c r="A18" s="35" t="s">
        <v>54</v>
      </c>
      <c r="B18" s="32"/>
      <c r="C18" s="33"/>
      <c r="D18" s="34"/>
    </row>
    <row r="19" spans="1:4" x14ac:dyDescent="0.25">
      <c r="A19" s="27"/>
      <c r="B19" s="32"/>
      <c r="C19" s="33"/>
      <c r="D19" s="34"/>
    </row>
    <row r="20" spans="1:4" x14ac:dyDescent="0.25">
      <c r="A20" s="1" t="s">
        <v>26</v>
      </c>
    </row>
    <row r="22" spans="1:4" ht="45" x14ac:dyDescent="0.25">
      <c r="A22" s="21"/>
      <c r="B22" s="21" t="s">
        <v>27</v>
      </c>
      <c r="C22" s="21" t="s">
        <v>28</v>
      </c>
      <c r="D22" s="21" t="s">
        <v>29</v>
      </c>
    </row>
    <row r="23" spans="1:4" x14ac:dyDescent="0.25">
      <c r="A23" s="22">
        <v>1</v>
      </c>
      <c r="B23" s="23" t="s">
        <v>30</v>
      </c>
      <c r="C23" s="24">
        <v>32316.91</v>
      </c>
      <c r="D23" s="25">
        <f>C23/$C$34*100</f>
        <v>33.21198290282603</v>
      </c>
    </row>
    <row r="24" spans="1:4" x14ac:dyDescent="0.25">
      <c r="A24" s="22">
        <v>2</v>
      </c>
      <c r="B24" s="23" t="s">
        <v>32</v>
      </c>
      <c r="C24" s="24">
        <v>28430</v>
      </c>
      <c r="D24" s="25">
        <f t="shared" ref="D24:D33" si="1">C24/$C$34*100</f>
        <v>29.217418185319826</v>
      </c>
    </row>
    <row r="25" spans="1:4" x14ac:dyDescent="0.25">
      <c r="A25" s="22">
        <v>3</v>
      </c>
      <c r="B25" s="23" t="s">
        <v>31</v>
      </c>
      <c r="C25" s="24">
        <v>24500.83</v>
      </c>
      <c r="D25" s="25">
        <f t="shared" si="1"/>
        <v>25.179423003778741</v>
      </c>
    </row>
    <row r="26" spans="1:4" x14ac:dyDescent="0.25">
      <c r="A26" s="22">
        <v>4</v>
      </c>
      <c r="B26" s="23" t="s">
        <v>33</v>
      </c>
      <c r="C26" s="24">
        <v>3853.68</v>
      </c>
      <c r="D26" s="25">
        <f t="shared" si="1"/>
        <v>3.9604143549913227</v>
      </c>
    </row>
    <row r="27" spans="1:4" x14ac:dyDescent="0.25">
      <c r="A27" s="22">
        <v>5</v>
      </c>
      <c r="B27" s="23" t="s">
        <v>34</v>
      </c>
      <c r="C27" s="24">
        <v>1575.28</v>
      </c>
      <c r="D27" s="25">
        <f t="shared" si="1"/>
        <v>1.6189101132244323</v>
      </c>
    </row>
    <row r="28" spans="1:4" x14ac:dyDescent="0.25">
      <c r="A28" s="22">
        <v>6</v>
      </c>
      <c r="B28" s="23" t="s">
        <v>35</v>
      </c>
      <c r="C28" s="24">
        <v>1566.11</v>
      </c>
      <c r="D28" s="25">
        <f t="shared" si="1"/>
        <v>1.6094861341614923</v>
      </c>
    </row>
    <row r="29" spans="1:4" x14ac:dyDescent="0.25">
      <c r="A29" s="22">
        <v>7</v>
      </c>
      <c r="B29" s="23" t="s">
        <v>36</v>
      </c>
      <c r="C29" s="24">
        <v>1064.96</v>
      </c>
      <c r="D29" s="25">
        <f t="shared" si="1"/>
        <v>1.0944559152528386</v>
      </c>
    </row>
    <row r="30" spans="1:4" x14ac:dyDescent="0.25">
      <c r="A30" s="22">
        <v>8</v>
      </c>
      <c r="B30" s="23" t="s">
        <v>37</v>
      </c>
      <c r="C30" s="24">
        <v>660.36</v>
      </c>
      <c r="D30" s="25">
        <f t="shared" si="1"/>
        <v>0.6786498161399156</v>
      </c>
    </row>
    <row r="31" spans="1:4" x14ac:dyDescent="0.25">
      <c r="A31" s="22">
        <v>9</v>
      </c>
      <c r="B31" s="23" t="s">
        <v>38</v>
      </c>
      <c r="C31" s="24">
        <v>244.84</v>
      </c>
      <c r="D31" s="25">
        <f t="shared" si="1"/>
        <v>0.251621268677232</v>
      </c>
    </row>
    <row r="32" spans="1:4" x14ac:dyDescent="0.25">
      <c r="A32" s="22">
        <v>10</v>
      </c>
      <c r="B32" s="23" t="s">
        <v>39</v>
      </c>
      <c r="C32" s="24">
        <v>206.53</v>
      </c>
      <c r="D32" s="25">
        <f t="shared" si="1"/>
        <v>0.21225020674689071</v>
      </c>
    </row>
    <row r="33" spans="1:4" x14ac:dyDescent="0.25">
      <c r="A33" s="26"/>
      <c r="B33" s="23" t="s">
        <v>40</v>
      </c>
      <c r="C33" s="24">
        <v>2885.4700000000007</v>
      </c>
      <c r="D33" s="25">
        <f t="shared" si="1"/>
        <v>2.9653880988812809</v>
      </c>
    </row>
    <row r="34" spans="1:4" x14ac:dyDescent="0.25">
      <c r="A34" s="28"/>
      <c r="B34" s="22" t="s">
        <v>25</v>
      </c>
      <c r="C34" s="29">
        <f>SUM(C23:C33)</f>
        <v>97304.97</v>
      </c>
      <c r="D34" s="30">
        <f>SUM(D23:D33)</f>
        <v>99.999999999999972</v>
      </c>
    </row>
    <row r="35" spans="1:4" x14ac:dyDescent="0.25">
      <c r="A35" s="31" t="s">
        <v>47</v>
      </c>
    </row>
    <row r="36" spans="1:4" x14ac:dyDescent="0.25">
      <c r="A36" s="31" t="s">
        <v>14</v>
      </c>
    </row>
    <row r="37" spans="1:4" x14ac:dyDescent="0.25">
      <c r="A37" s="35" t="s">
        <v>54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1"/>
  <sheetViews>
    <sheetView workbookViewId="0"/>
  </sheetViews>
  <sheetFormatPr baseColWidth="10" defaultRowHeight="15" x14ac:dyDescent="0.25"/>
  <cols>
    <col min="1" max="1" width="22.85546875" style="2" customWidth="1"/>
    <col min="2" max="2" width="27.140625" style="2" customWidth="1"/>
    <col min="3" max="3" width="25" style="2" customWidth="1"/>
    <col min="4" max="4" width="17.7109375" style="2" customWidth="1"/>
    <col min="5" max="5" width="25.5703125" style="2" customWidth="1"/>
    <col min="6" max="6" width="15.42578125" style="2" customWidth="1"/>
    <col min="7" max="16384" width="11.42578125" style="2"/>
  </cols>
  <sheetData>
    <row r="1" spans="1:9" x14ac:dyDescent="0.25">
      <c r="A1" s="1" t="s">
        <v>41</v>
      </c>
    </row>
    <row r="2" spans="1:9" x14ac:dyDescent="0.25">
      <c r="I2" s="3"/>
    </row>
    <row r="3" spans="1:9" ht="24" x14ac:dyDescent="0.25">
      <c r="A3" s="3"/>
      <c r="B3" s="4" t="s">
        <v>42</v>
      </c>
      <c r="C3" s="5" t="s">
        <v>7</v>
      </c>
      <c r="D3" s="5" t="s">
        <v>8</v>
      </c>
      <c r="E3" s="6" t="s">
        <v>9</v>
      </c>
      <c r="F3" s="7" t="s">
        <v>10</v>
      </c>
      <c r="G3" s="3"/>
      <c r="H3" s="3"/>
    </row>
    <row r="4" spans="1:9" x14ac:dyDescent="0.25">
      <c r="A4" s="8" t="s">
        <v>43</v>
      </c>
      <c r="B4" s="9">
        <v>38466.410000000003</v>
      </c>
      <c r="C4" s="9">
        <v>36555.65</v>
      </c>
      <c r="D4" s="9">
        <v>32356.51</v>
      </c>
      <c r="E4" s="9">
        <v>29492.55</v>
      </c>
      <c r="F4" s="10">
        <v>77811.62</v>
      </c>
    </row>
    <row r="5" spans="1:9" x14ac:dyDescent="0.25">
      <c r="A5" s="11" t="s">
        <v>12</v>
      </c>
      <c r="B5" s="12">
        <v>159310.78</v>
      </c>
      <c r="C5" s="12">
        <v>149497.93</v>
      </c>
      <c r="D5" s="12">
        <v>131617.46</v>
      </c>
      <c r="E5" s="12">
        <v>118590.81</v>
      </c>
      <c r="F5" s="13">
        <v>266600.87</v>
      </c>
    </row>
    <row r="6" spans="1:9" x14ac:dyDescent="0.25">
      <c r="A6" s="14" t="s">
        <v>44</v>
      </c>
      <c r="B6" s="15">
        <v>81274.14</v>
      </c>
      <c r="C6" s="15">
        <v>78692.42</v>
      </c>
      <c r="D6" s="15">
        <v>73262.05</v>
      </c>
      <c r="E6" s="15">
        <v>69638.62</v>
      </c>
      <c r="F6" s="16">
        <v>81274.14</v>
      </c>
    </row>
    <row r="7" spans="1:9" x14ac:dyDescent="0.25">
      <c r="A7" s="17" t="s">
        <v>14</v>
      </c>
    </row>
    <row r="8" spans="1:9" x14ac:dyDescent="0.25">
      <c r="A8" s="17" t="str">
        <f>IF(1&lt;2,"Lecture : en 2016, "&amp;ROUND(D4,0)&amp;" ménages ont pour personne de référence un individu immigré. Ces ménages comptent "&amp;ROUND(D5,0)&amp;" personnes dont "&amp;ROUND(D6,0)&amp;" personnes immigrées.")</f>
        <v>Lecture : en 2016, 32357 ménages ont pour personne de référence un individu immigré. Ces ménages comptent 131617 personnes dont 73262 personnes immigrées.</v>
      </c>
    </row>
    <row r="9" spans="1:9" x14ac:dyDescent="0.25">
      <c r="A9" s="19" t="s">
        <v>55</v>
      </c>
    </row>
    <row r="11" spans="1:9" x14ac:dyDescent="0.25">
      <c r="A11" s="17" t="s">
        <v>45</v>
      </c>
    </row>
  </sheetData>
  <pageMargins left="0.7" right="0.7" top="0.75" bottom="0.75" header="0.3" footer="0.3"/>
  <pageSetup paperSize="9" scale="68"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2"/>
  <sheetViews>
    <sheetView workbookViewId="0"/>
  </sheetViews>
  <sheetFormatPr baseColWidth="10" defaultColWidth="24.42578125" defaultRowHeight="15" x14ac:dyDescent="0.25"/>
  <cols>
    <col min="1" max="1" width="21.5703125" style="2" customWidth="1"/>
    <col min="2" max="5" width="32.140625" style="2" customWidth="1"/>
    <col min="6" max="16384" width="24.42578125" style="2"/>
  </cols>
  <sheetData>
    <row r="1" spans="1:6" x14ac:dyDescent="0.25">
      <c r="A1" s="1" t="s">
        <v>5</v>
      </c>
    </row>
    <row r="2" spans="1:6" ht="20.25" customHeight="1" x14ac:dyDescent="0.25"/>
    <row r="3" spans="1:6" ht="24" x14ac:dyDescent="0.25">
      <c r="A3" s="3"/>
      <c r="B3" s="4" t="s">
        <v>6</v>
      </c>
      <c r="C3" s="5" t="s">
        <v>7</v>
      </c>
      <c r="D3" s="5" t="s">
        <v>8</v>
      </c>
      <c r="E3" s="6" t="s">
        <v>9</v>
      </c>
      <c r="F3" s="7" t="s">
        <v>10</v>
      </c>
    </row>
    <row r="4" spans="1:6" x14ac:dyDescent="0.25">
      <c r="A4" s="8" t="s">
        <v>11</v>
      </c>
      <c r="B4" s="9">
        <v>30380.97</v>
      </c>
      <c r="C4" s="9">
        <v>29451.88</v>
      </c>
      <c r="D4" s="9">
        <v>25175.61</v>
      </c>
      <c r="E4" s="9">
        <v>22254.59</v>
      </c>
      <c r="F4" s="10">
        <v>57849.71</v>
      </c>
    </row>
    <row r="5" spans="1:6" x14ac:dyDescent="0.25">
      <c r="A5" s="11" t="s">
        <v>12</v>
      </c>
      <c r="B5" s="12">
        <v>122359.43</v>
      </c>
      <c r="C5" s="12">
        <v>118514.56</v>
      </c>
      <c r="D5" s="12">
        <v>101880.09</v>
      </c>
      <c r="E5" s="12">
        <v>89694.7</v>
      </c>
      <c r="F5" s="13">
        <v>213167.4</v>
      </c>
    </row>
    <row r="6" spans="1:6" x14ac:dyDescent="0.25">
      <c r="A6" s="14" t="s">
        <v>13</v>
      </c>
      <c r="B6" s="15">
        <v>55118.87</v>
      </c>
      <c r="C6" s="15">
        <v>54034.239999999998</v>
      </c>
      <c r="D6" s="15">
        <v>49032.38</v>
      </c>
      <c r="E6" s="15">
        <v>45677.85</v>
      </c>
      <c r="F6" s="16">
        <v>55118.87</v>
      </c>
    </row>
    <row r="7" spans="1:6" x14ac:dyDescent="0.25">
      <c r="A7" s="17" t="s">
        <v>14</v>
      </c>
    </row>
    <row r="8" spans="1:6" x14ac:dyDescent="0.25">
      <c r="A8" s="18" t="str">
        <f>IF(1&lt;2,"Lecture : en 2016, "&amp;ROUND(D4,0)&amp;" familles ont pour personne de référence un individu immigré. Ces familles comptent "&amp;ROUND(D5,0)&amp;" personnes dont "&amp;ROUND(D6,0)&amp;" personnes immigrées.","")</f>
        <v>Lecture : en 2016, 25176 familles ont pour personne de référence un individu immigré. Ces familles comptent 101880 personnes dont 49032 personnes immigrées.</v>
      </c>
    </row>
    <row r="9" spans="1:6" x14ac:dyDescent="0.25">
      <c r="A9" s="19" t="s">
        <v>55</v>
      </c>
    </row>
    <row r="11" spans="1:6" x14ac:dyDescent="0.25">
      <c r="A11" s="18" t="s">
        <v>15</v>
      </c>
      <c r="F11" s="20"/>
    </row>
    <row r="12" spans="1:6" x14ac:dyDescent="0.25">
      <c r="F12" s="20"/>
    </row>
  </sheetData>
  <pageMargins left="0.7" right="0.7" top="0.75" bottom="0.75" header="0.3" footer="0.3"/>
  <pageSetup paperSize="9" scale="6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vt:i4>
      </vt:variant>
      <vt:variant>
        <vt:lpstr>Plages nommées</vt:lpstr>
      </vt:variant>
      <vt:variant>
        <vt:i4>2</vt:i4>
      </vt:variant>
    </vt:vector>
  </HeadingPairs>
  <TitlesOfParts>
    <vt:vector size="6" baseType="lpstr">
      <vt:lpstr>Sommaire</vt:lpstr>
      <vt:lpstr>Pop0</vt:lpstr>
      <vt:lpstr>Men0</vt:lpstr>
      <vt:lpstr>Fam0</vt:lpstr>
      <vt:lpstr>Fam0!Zone_d_impression</vt:lpstr>
      <vt:lpstr>Men0!Zone_d_impression</vt:lpstr>
    </vt:vector>
  </TitlesOfParts>
  <Company>DGEF</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AUNAY Typhaine</dc:creator>
  <cp:lastModifiedBy>COURT Loreline</cp:lastModifiedBy>
  <dcterms:created xsi:type="dcterms:W3CDTF">2018-03-08T14:23:00Z</dcterms:created>
  <dcterms:modified xsi:type="dcterms:W3CDTF">2019-12-03T12:24:28Z</dcterms:modified>
</cp:coreProperties>
</file>